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Obrazovanje\Osnovno obraz god priop\Osnovne kr 17-18 i poc 18-19\"/>
    </mc:Choice>
  </mc:AlternateContent>
  <bookViews>
    <workbookView xWindow="240" yWindow="165" windowWidth="12120" windowHeight="8010"/>
  </bookViews>
  <sheets>
    <sheet name="Tab 1" sheetId="9" r:id="rId1"/>
    <sheet name="Tab 1.2" sheetId="2" r:id="rId2"/>
    <sheet name="Tab 1.3" sheetId="3" r:id="rId3"/>
    <sheet name="G 1" sheetId="10" r:id="rId4"/>
    <sheet name="Tab 2.1." sheetId="5" r:id="rId5"/>
    <sheet name="Tab 2.2." sheetId="6" r:id="rId6"/>
    <sheet name="G 2" sheetId="1" r:id="rId7"/>
    <sheet name="Tab 3" sheetId="7" r:id="rId8"/>
    <sheet name="Metodologija" sheetId="11" r:id="rId9"/>
  </sheets>
  <definedNames>
    <definedName name="_xlnm.Print_Area" localSheetId="3">'G 1'!$A$1:$J$19</definedName>
    <definedName name="_xlnm.Print_Area" localSheetId="6">'G 2'!$A$1:$K$18</definedName>
    <definedName name="_xlnm.Print_Area" localSheetId="8">Metodologija!$A$1:$B$66</definedName>
    <definedName name="_xlnm.Print_Area" localSheetId="0">'Tab 1'!$A$1:$F$33</definedName>
    <definedName name="_xlnm.Print_Area" localSheetId="1">'Tab 1.2'!$A:$G</definedName>
    <definedName name="_xlnm.Print_Area" localSheetId="2">'Tab 1.3'!$A$1:$J$5</definedName>
    <definedName name="_xlnm.Print_Area" localSheetId="4">'Tab 2.1.'!$A:$F</definedName>
    <definedName name="_xlnm.Print_Area" localSheetId="5">'Tab 2.2.'!$A$1:$J$7</definedName>
    <definedName name="_xlnm.Print_Area" localSheetId="7">'Tab 3'!$A:$G</definedName>
    <definedName name="_xlnm.Print_Area">#REF!</definedName>
    <definedName name="PRINT_AREA_MI">#REF!</definedName>
  </definedNames>
  <calcPr calcId="162913" iterate="1" iterateCount="1"/>
</workbook>
</file>

<file path=xl/calcChain.xml><?xml version="1.0" encoding="utf-8"?>
<calcChain xmlns="http://schemas.openxmlformats.org/spreadsheetml/2006/main">
  <c r="B11" i="9" l="1"/>
  <c r="C11" i="9"/>
  <c r="D11" i="9"/>
  <c r="E11" i="9"/>
  <c r="F11" i="9"/>
  <c r="B5" i="5" l="1"/>
  <c r="C5" i="5"/>
  <c r="D5" i="5"/>
  <c r="E5" i="5"/>
  <c r="F5" i="5"/>
  <c r="B9" i="5"/>
  <c r="B4" i="5" s="1"/>
  <c r="C9" i="5"/>
  <c r="D9" i="5"/>
  <c r="E9" i="5"/>
  <c r="F9" i="5"/>
  <c r="F4" i="5" s="1"/>
  <c r="B13" i="5"/>
  <c r="B12" i="5" s="1"/>
  <c r="D13" i="5"/>
  <c r="E13" i="5"/>
  <c r="F13" i="5"/>
  <c r="B16" i="5"/>
  <c r="D16" i="5"/>
  <c r="E16" i="5"/>
  <c r="F16" i="5"/>
  <c r="C4" i="5" l="1"/>
  <c r="D4" i="5"/>
  <c r="D12" i="5"/>
  <c r="F12" i="5"/>
  <c r="E12" i="5"/>
  <c r="E4" i="5"/>
  <c r="G16" i="2"/>
  <c r="F16" i="2"/>
  <c r="E16" i="2"/>
  <c r="D16" i="2"/>
  <c r="B16" i="2"/>
  <c r="B4" i="3"/>
  <c r="B5" i="3" l="1"/>
  <c r="B10" i="9" l="1"/>
  <c r="F10" i="9" l="1"/>
  <c r="E10" i="9"/>
  <c r="D10" i="9"/>
  <c r="C10" i="9"/>
  <c r="B5" i="7" l="1"/>
  <c r="G23" i="7"/>
  <c r="F23" i="7"/>
  <c r="E23" i="7"/>
  <c r="D23" i="7"/>
  <c r="C23" i="7"/>
  <c r="B23" i="7"/>
  <c r="G9" i="2" l="1"/>
  <c r="F9" i="2"/>
  <c r="E9" i="2"/>
  <c r="D9" i="2"/>
  <c r="C9" i="2"/>
  <c r="B9" i="2"/>
  <c r="C5" i="2" l="1"/>
  <c r="D5" i="2"/>
  <c r="E5" i="2"/>
  <c r="F5" i="2"/>
  <c r="G5" i="2"/>
  <c r="B5" i="2"/>
  <c r="B4" i="2" s="1"/>
  <c r="B5" i="6" l="1"/>
  <c r="G13" i="2" l="1"/>
  <c r="D5" i="7" l="1"/>
  <c r="G5" i="7"/>
  <c r="F5" i="7"/>
  <c r="E5" i="7"/>
  <c r="C5" i="7"/>
  <c r="B7" i="6"/>
  <c r="B6" i="6"/>
  <c r="G12" i="2"/>
  <c r="F13" i="2"/>
  <c r="F12" i="2" s="1"/>
  <c r="E13" i="2"/>
  <c r="E12" i="2" s="1"/>
  <c r="D13" i="2"/>
  <c r="D12" i="2" s="1"/>
  <c r="B13" i="2"/>
  <c r="B12" i="2" s="1"/>
  <c r="E4" i="2" l="1"/>
  <c r="G4" i="2"/>
  <c r="E4" i="7"/>
  <c r="G4" i="7"/>
  <c r="B4" i="7"/>
  <c r="D4" i="7"/>
  <c r="F4" i="7"/>
  <c r="F4" i="2"/>
  <c r="D4" i="2"/>
  <c r="C4" i="2"/>
  <c r="C4" i="7"/>
</calcChain>
</file>

<file path=xl/sharedStrings.xml><?xml version="1.0" encoding="utf-8"?>
<sst xmlns="http://schemas.openxmlformats.org/spreadsheetml/2006/main" count="210" uniqueCount="101">
  <si>
    <t>Ukupno</t>
  </si>
  <si>
    <t>Položili</t>
  </si>
  <si>
    <t>OSNOVNO OBRAZOVANJE</t>
  </si>
  <si>
    <t>Škole</t>
  </si>
  <si>
    <t>Razredni odjeli</t>
  </si>
  <si>
    <t>Broj učenika</t>
  </si>
  <si>
    <t>Učenici koji su završili školu</t>
  </si>
  <si>
    <t>ukupno</t>
  </si>
  <si>
    <t>učenice</t>
  </si>
  <si>
    <t>Osnovne škole - redovite</t>
  </si>
  <si>
    <t>-</t>
  </si>
  <si>
    <t>Škole za djecu i mladež s teškoćama u razvoju</t>
  </si>
  <si>
    <t>broj učenika</t>
  </si>
  <si>
    <t>Donji Grad</t>
  </si>
  <si>
    <t>Gornji Grad - Medveščak</t>
  </si>
  <si>
    <t>Trnje</t>
  </si>
  <si>
    <t>Maksimir</t>
  </si>
  <si>
    <t>Peščenica-Žitnjak</t>
  </si>
  <si>
    <t>Novi Zagreb-istok</t>
  </si>
  <si>
    <t>Novi Zagreb-zapad</t>
  </si>
  <si>
    <t>Trešnjevka-sjever</t>
  </si>
  <si>
    <t>Trešnjevka-jug</t>
  </si>
  <si>
    <t>Črnomerec</t>
  </si>
  <si>
    <t>Gornja Dubrava</t>
  </si>
  <si>
    <t>Donja Dubrava</t>
  </si>
  <si>
    <t>Stenjevec</t>
  </si>
  <si>
    <t>Podsused-Vrapče</t>
  </si>
  <si>
    <t>Sesvete</t>
  </si>
  <si>
    <t>Brezovica</t>
  </si>
  <si>
    <t>Osnovne  škole - redovite</t>
  </si>
  <si>
    <t xml:space="preserve">Podsljeme </t>
  </si>
  <si>
    <t>I.</t>
  </si>
  <si>
    <t>II.</t>
  </si>
  <si>
    <t>III.</t>
  </si>
  <si>
    <t>IV.</t>
  </si>
  <si>
    <t>V.</t>
  </si>
  <si>
    <t>VI.</t>
  </si>
  <si>
    <t>VII.</t>
  </si>
  <si>
    <t>VIII.</t>
  </si>
  <si>
    <t>kraj školske godine</t>
  </si>
  <si>
    <t>Razredni  odjeli</t>
  </si>
  <si>
    <t>Osnovne škole za djecu i mladež s teškoćama u razvoju</t>
  </si>
  <si>
    <t xml:space="preserve">  2013./14.</t>
  </si>
  <si>
    <t>2014./15.</t>
  </si>
  <si>
    <t>2015./16.</t>
  </si>
  <si>
    <t>Učitelji</t>
  </si>
  <si>
    <t>položili</t>
  </si>
  <si>
    <t>Učenici po razredima</t>
  </si>
  <si>
    <t>Osnovne umjetničke škole</t>
  </si>
  <si>
    <r>
      <t>Osnovno obrazovanje odraslih</t>
    </r>
    <r>
      <rPr>
        <vertAlign val="superscript"/>
        <sz val="11"/>
        <rFont val="Calibri"/>
        <family val="2"/>
        <charset val="238"/>
        <scheme val="minor"/>
      </rPr>
      <t>1)</t>
    </r>
  </si>
  <si>
    <t>Osnovne škole - ukupno</t>
  </si>
  <si>
    <t>Posebno osnovno obrazovanje</t>
  </si>
  <si>
    <t>Državne</t>
  </si>
  <si>
    <t>Privatne</t>
  </si>
  <si>
    <t>Vjerskih zajednica</t>
  </si>
  <si>
    <t>Glazbene</t>
  </si>
  <si>
    <t>Učenice</t>
  </si>
  <si>
    <t>Ponavljači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</si>
  <si>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</si>
  <si>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</si>
  <si>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školama, učenicima i učiteljima u osnovnim školama rezultat su obrade godišnjih izvještaja koje dostavljaju osnovne škole na kraju i na početku školske godine.</t>
  </si>
  <si>
    <t>Statistički list za osnovne škole (obrazac Š-O/KP), Statistički list za osnovne škole za djecu i mladež s teškoćama u razvoju (obrazac Š-O-SP/KP), Statistički list za osnovne umjetničke škole (obrazac Š-O-U/KP) i Statistički list za osnovne škole za odrasle (obrazac Š-O-OD/K) ispunjavaju osnovne škole/obrazovne ustanove koje provode osnovno obrazovanje.</t>
  </si>
  <si>
    <t>Obuhvat i usporedivost</t>
  </si>
  <si>
    <t>U podatke o učiteljima uključene su osobe zaposlene na temelju ugovora o radu, ugovora o djelu ili autorskog djela. Učitelji mogu predavati u jednoj ili više školskih jedinica (područnih škola/odjela).</t>
  </si>
  <si>
    <t>Definicije</t>
  </si>
  <si>
    <r>
      <t>Školom</t>
    </r>
    <r>
      <rPr>
        <sz val="10"/>
        <rFont val="Calibri"/>
        <family val="2"/>
        <charset val="238"/>
      </rPr>
      <t xml:space="preserve"> se smatra svaka skupina učenika koja prati nastavu određene vrste i stupnja prema istovrsnom nastavnom planu i programu na određenoj lokaciji.</t>
    </r>
  </si>
  <si>
    <r>
      <t>Redovito obrazovanje</t>
    </r>
    <r>
      <rPr>
        <sz val="10"/>
        <rFont val="Calibri"/>
        <family val="2"/>
        <charset val="238"/>
      </rPr>
      <t xml:space="preserve"> je obvezno osnovno obrazovanje koje se provodi prema redovitim obrazovnim programima.</t>
    </r>
  </si>
  <si>
    <r>
      <t>Osnovno obrazovanje</t>
    </r>
    <r>
      <rPr>
        <sz val="10"/>
        <rFont val="Calibri"/>
        <family val="2"/>
        <charset val="238"/>
      </rPr>
      <t xml:space="preserve"> traje osam godina, obvezno je za svu djecu od 6 do 15 godina, s ciljem stjecanja općeg znanja potrebnog za život ili daljnje školovanje, a ostvaruje se prema jedinstvenom nastavnom planu i programu.</t>
    </r>
  </si>
  <si>
    <r>
      <t>Osnovno obrazovanje djece i mladeži s teškoćama u razvoju</t>
    </r>
    <r>
      <rPr>
        <sz val="10"/>
        <rFont val="Calibri"/>
        <family val="2"/>
        <charset val="238"/>
      </rPr>
      <t xml:space="preserve"> provodi se u posebnim ustanovama odgoja i obrazovanja i osnovnim školama u posebnim odgojno-obrazovnim grupama ili razrednim odjelima prema programima prilagođenim njihovim posebnim potrebama.</t>
    </r>
  </si>
  <si>
    <r>
      <t xml:space="preserve">Posebno obrazovanje </t>
    </r>
    <r>
      <rPr>
        <sz val="10"/>
        <rFont val="Calibri"/>
        <family val="2"/>
        <charset val="238"/>
      </rPr>
      <t>uključuje osnovne umjetničke škole i osnovno obrazovanje odraslih.</t>
    </r>
  </si>
  <si>
    <r>
      <t>Osnovno obrazovanje odraslih</t>
    </r>
    <r>
      <rPr>
        <sz val="10"/>
        <rFont val="Calibri"/>
        <family val="2"/>
        <charset val="238"/>
      </rPr>
      <t xml:space="preserve"> omogućuje obrazovanje odraslim osobama koje u dobi za redovito obrazovanje nisu stekle odgovarajuće osnovno obrazovanje. Provodi se u osnovnim školama ili drugim za to ovlaštenim ustanovama (pučka otvorena učilišta) pohađanjem nastave ili samo polaganjem ispita. </t>
    </r>
  </si>
  <si>
    <r>
      <t>1)</t>
    </r>
    <r>
      <rPr>
        <sz val="10"/>
        <rFont val="Calibri"/>
        <family val="2"/>
        <charset val="238"/>
      </rPr>
      <t xml:space="preserve"> Izvor: Državni zavod za statistiku; Priopćenje, Osnovne škole, br. 8.1.2.</t>
    </r>
  </si>
  <si>
    <t>Kratice</t>
  </si>
  <si>
    <t>šk. g.      školska godina</t>
  </si>
  <si>
    <t>NN         Narodne novine</t>
  </si>
  <si>
    <t>Znakovi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</si>
  <si>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</si>
  <si>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</si>
  <si>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</si>
  <si>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</si>
  <si>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</si>
  <si>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</si>
  <si>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</si>
  <si>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2016./17.</t>
  </si>
  <si>
    <r>
      <rPr>
        <vertAlign val="superscript"/>
        <sz val="9"/>
        <rFont val="Calibri"/>
        <family val="2"/>
        <charset val="238"/>
        <scheme val="minor"/>
      </rPr>
      <t>1)</t>
    </r>
    <r>
      <rPr>
        <sz val="9"/>
        <rFont val="Calibri"/>
        <family val="2"/>
        <charset val="238"/>
        <scheme val="minor"/>
      </rPr>
      <t xml:space="preserve"> Vidi Metodološka objašnjenja.</t>
    </r>
  </si>
  <si>
    <t>KRAJ ŠK. G. 2017./2018. I POČETAK ŠK. G. 2018./2019.</t>
  </si>
  <si>
    <t>2017./18.</t>
  </si>
  <si>
    <r>
      <t>1.2. OSNOVNE ŠKOLE, RAZREDNI ODJELI, UČENICI I UČITELJI,</t>
    </r>
    <r>
      <rPr>
        <b/>
        <sz val="11"/>
        <rFont val="Calibri"/>
        <family val="2"/>
        <charset val="238"/>
        <scheme val="minor"/>
      </rPr>
      <t xml:space="preserve"> KRAJ ŠK. G. 2017./2018.</t>
    </r>
  </si>
  <si>
    <r>
      <t xml:space="preserve">1.3. UČENICI REDOVITIH OSNOVNIH ŠKOLA PO RAZREDIMA I USPJEHU, </t>
    </r>
    <r>
      <rPr>
        <b/>
        <sz val="11"/>
        <rFont val="Calibri"/>
        <family val="2"/>
        <charset val="238"/>
        <scheme val="minor"/>
      </rPr>
      <t>KRAJ ŠK. G. 2017./2018.</t>
    </r>
  </si>
  <si>
    <r>
      <t>2.1. OSNOVNE ŠKOLE, RAZREDNI ODJELI, UČENICI I UČITELJI,</t>
    </r>
    <r>
      <rPr>
        <b/>
        <sz val="11"/>
        <rFont val="Calibri"/>
        <family val="2"/>
        <charset val="238"/>
        <scheme val="minor"/>
      </rPr>
      <t xml:space="preserve"> POČETAK  ŠK. G. 2018./2019.</t>
    </r>
  </si>
  <si>
    <t>2.2.  UČENICI, UČENICE I PONAVLJAČI REDOVITIH OSNOVNIH ŠKOLA PO RAZREDIMA,</t>
  </si>
  <si>
    <t>POČETAK ŠK. G. 2018./2019.</t>
  </si>
  <si>
    <r>
      <t xml:space="preserve">3. OSNOVNE ŠKOLE, RAZREDNI ODJELI, UČENICI I UČITELJI PO GRADSKIM ČETVRTIMA, </t>
    </r>
    <r>
      <rPr>
        <b/>
        <sz val="11"/>
        <rFont val="Calibri"/>
        <family val="2"/>
        <charset val="238"/>
        <scheme val="minor"/>
      </rPr>
      <t>KRAJ ŠK. G. 2017./2018.</t>
    </r>
  </si>
  <si>
    <r>
      <t xml:space="preserve">1.1. OSNOVNE ŠKOLE, RAZREDNI ODJELI, UČENICI I UČITELJI, </t>
    </r>
    <r>
      <rPr>
        <b/>
        <sz val="11"/>
        <rFont val="Calibri"/>
        <family val="2"/>
        <charset val="238"/>
        <scheme val="minor"/>
      </rPr>
      <t>KRAJ ŠK. G. 2017./2018.</t>
    </r>
  </si>
  <si>
    <t>Plesne</t>
  </si>
  <si>
    <t>Ustrojstvo i djelatnost osnovnih škola temelji se na Zakonu o odgoju i obrazovanju u osnovnoj i srednjoj školi (NN, br. 87/08., 86/09., 92/10., 105/10., 90/11., 5/12., 16/12., 86/12., 126/12., 94/13., 152/14., 7/17. i  68/18.).</t>
  </si>
  <si>
    <t>Statističkim istraživanjem obuhvaćene su sve osnovne škole na području Grada Zagreba, a podaci su usporedivi s podacima iz prethodnih školskih godina.</t>
  </si>
  <si>
    <r>
      <t>-</t>
    </r>
    <r>
      <rPr>
        <sz val="7"/>
        <rFont val="Calibri"/>
        <family val="2"/>
        <charset val="238"/>
      </rPr>
      <t xml:space="preserve">          </t>
    </r>
    <r>
      <rPr>
        <sz val="10"/>
        <rFont val="Calibri"/>
        <family val="2"/>
        <charset val="238"/>
      </rPr>
      <t xml:space="preserve"> nema pojave</t>
    </r>
  </si>
  <si>
    <r>
      <t>Osnovne umjetničke škole</t>
    </r>
    <r>
      <rPr>
        <sz val="10"/>
        <rFont val="Calibri"/>
        <family val="2"/>
        <charset val="238"/>
      </rPr>
      <t xml:space="preserve"> pripremaju djecu za nastavak školovanja u srednjim glazbenim i plesnim školama, a učenici pohađaju te škole usporedo s osnovnom školom u kojoj stječu obvezno osnovno obrazovanje.</t>
    </r>
  </si>
  <si>
    <r>
      <rPr>
        <i/>
        <sz val="10"/>
        <rFont val="Calibri"/>
        <family val="2"/>
        <charset val="238"/>
      </rPr>
      <t>Osnovno obrazovanje</t>
    </r>
    <r>
      <rPr>
        <sz val="10"/>
        <rFont val="Calibri"/>
        <family val="2"/>
        <charset val="238"/>
      </rPr>
      <t xml:space="preserve"> organizirano je s obzirom na namjenu kao redovito i posebno obrazovanje. </t>
    </r>
  </si>
  <si>
    <r>
      <t xml:space="preserve">Broj osnovnih škola za djecu i mladež s poteškoćama u razvoju </t>
    </r>
    <r>
      <rPr>
        <sz val="10"/>
        <rFont val="Calibri"/>
        <family val="2"/>
        <charset val="238"/>
      </rPr>
      <t>jednak je broju ustanova za odgoj i obrazovanje djece i mladeži u razvoju uvećan za broj škola koje u svom sastavu imaju razredne odjele za učenike s teškoćama u razvoju.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</si>
</sst>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</font>
    <font>
      <sz val="7"/>
      <name val="Calibri"/>
      <family val="2"/>
      <charset val="238"/>
    </font>
    <font>
      <u/>
      <sz val="10"/>
      <color theme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2" fillId="0" borderId="6" xfId="0" applyFont="1" applyBorder="1"/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3" fontId="5" fillId="0" borderId="5" xfId="0" applyNumberFormat="1" applyFont="1" applyBorder="1" applyAlignment="1" applyProtection="1">
      <alignment horizontal="left"/>
    </xf>
    <xf numFmtId="3" fontId="2" fillId="0" borderId="5" xfId="0" applyNumberFormat="1" applyFont="1" applyBorder="1" applyAlignment="1" applyProtection="1">
      <alignment horizontal="center"/>
    </xf>
    <xf numFmtId="3" fontId="5" fillId="0" borderId="0" xfId="0" applyNumberFormat="1" applyFont="1" applyAlignment="1" applyProtection="1">
      <alignment horizontal="left"/>
    </xf>
    <xf numFmtId="3" fontId="2" fillId="0" borderId="0" xfId="0" applyNumberFormat="1" applyFont="1" applyAlignment="1">
      <alignment horizontal="right"/>
    </xf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right"/>
    </xf>
    <xf numFmtId="0" fontId="2" fillId="0" borderId="7" xfId="0" applyFont="1" applyBorder="1"/>
    <xf numFmtId="3" fontId="5" fillId="0" borderId="0" xfId="0" applyNumberFormat="1" applyFont="1"/>
    <xf numFmtId="3" fontId="2" fillId="0" borderId="0" xfId="0" applyNumberFormat="1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/>
    <xf numFmtId="3" fontId="10" fillId="0" borderId="0" xfId="0" applyNumberFormat="1" applyFont="1" applyBorder="1"/>
    <xf numFmtId="3" fontId="10" fillId="0" borderId="0" xfId="0" applyNumberFormat="1" applyFont="1"/>
    <xf numFmtId="0" fontId="5" fillId="0" borderId="5" xfId="0" applyFont="1" applyBorder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13" fillId="0" borderId="0" xfId="0" applyFont="1"/>
    <xf numFmtId="3" fontId="2" fillId="0" borderId="0" xfId="0" applyNumberFormat="1" applyFont="1" applyAlignment="1">
      <alignment horizontal="left" indent="1"/>
    </xf>
    <xf numFmtId="3" fontId="4" fillId="0" borderId="11" xfId="0" applyNumberFormat="1" applyFont="1" applyFill="1" applyBorder="1" applyAlignment="1">
      <alignment horizontal="right" indent="2"/>
    </xf>
    <xf numFmtId="3" fontId="4" fillId="0" borderId="2" xfId="0" applyNumberFormat="1" applyFont="1" applyFill="1" applyBorder="1" applyAlignment="1">
      <alignment horizontal="right" indent="2"/>
    </xf>
    <xf numFmtId="3" fontId="4" fillId="0" borderId="0" xfId="0" applyNumberFormat="1" applyFont="1" applyFill="1" applyBorder="1" applyAlignment="1">
      <alignment horizontal="right" indent="2"/>
    </xf>
    <xf numFmtId="3" fontId="6" fillId="0" borderId="0" xfId="0" applyNumberFormat="1" applyFont="1" applyAlignment="1">
      <alignment horizontal="right" indent="2"/>
    </xf>
    <xf numFmtId="3" fontId="6" fillId="0" borderId="0" xfId="0" applyNumberFormat="1" applyFont="1" applyBorder="1" applyAlignment="1">
      <alignment horizontal="right" indent="2"/>
    </xf>
    <xf numFmtId="3" fontId="7" fillId="0" borderId="0" xfId="0" applyNumberFormat="1" applyFont="1" applyBorder="1" applyAlignment="1">
      <alignment horizontal="right" indent="2"/>
    </xf>
    <xf numFmtId="3" fontId="2" fillId="0" borderId="0" xfId="0" applyNumberFormat="1" applyFont="1" applyAlignment="1" applyProtection="1">
      <alignment horizontal="right" indent="2"/>
    </xf>
    <xf numFmtId="0" fontId="2" fillId="0" borderId="0" xfId="0" applyFont="1" applyAlignment="1">
      <alignment horizontal="right" indent="2"/>
    </xf>
    <xf numFmtId="3" fontId="2" fillId="0" borderId="11" xfId="0" applyNumberFormat="1" applyFont="1" applyBorder="1" applyAlignment="1" applyProtection="1">
      <alignment horizontal="right" indent="2"/>
    </xf>
    <xf numFmtId="0" fontId="2" fillId="0" borderId="11" xfId="0" applyFont="1" applyBorder="1" applyAlignment="1">
      <alignment horizontal="right" indent="2"/>
    </xf>
    <xf numFmtId="3" fontId="9" fillId="0" borderId="0" xfId="0" applyNumberFormat="1" applyFont="1"/>
    <xf numFmtId="0" fontId="15" fillId="0" borderId="0" xfId="0" applyFont="1" applyAlignment="1">
      <alignment horizontal="justify"/>
    </xf>
    <xf numFmtId="0" fontId="17" fillId="0" borderId="0" xfId="0" applyFont="1" applyAlignment="1">
      <alignment horizontal="justify"/>
    </xf>
    <xf numFmtId="0" fontId="21" fillId="0" borderId="0" xfId="0" applyFont="1" applyAlignment="1">
      <alignment horizontal="justify"/>
    </xf>
    <xf numFmtId="0" fontId="2" fillId="0" borderId="0" xfId="0" applyFont="1" applyBorder="1" applyAlignment="1">
      <alignment horizontal="right" indent="2"/>
    </xf>
    <xf numFmtId="0" fontId="2" fillId="0" borderId="2" xfId="0" applyFont="1" applyBorder="1" applyAlignment="1">
      <alignment horizontal="right" indent="2"/>
    </xf>
    <xf numFmtId="3" fontId="2" fillId="0" borderId="0" xfId="0" applyNumberFormat="1" applyFont="1" applyFill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left" indent="1"/>
    </xf>
    <xf numFmtId="3" fontId="4" fillId="0" borderId="0" xfId="0" applyNumberFormat="1" applyFont="1" applyFill="1" applyBorder="1" applyAlignment="1">
      <alignment horizontal="center"/>
    </xf>
    <xf numFmtId="3" fontId="2" fillId="0" borderId="0" xfId="0" applyNumberFormat="1" applyFont="1" applyAlignment="1" applyProtection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left" indent="2"/>
    </xf>
    <xf numFmtId="3" fontId="2" fillId="0" borderId="0" xfId="0" applyNumberFormat="1" applyFont="1" applyAlignment="1">
      <alignment horizontal="left" indent="3"/>
    </xf>
    <xf numFmtId="3" fontId="5" fillId="0" borderId="0" xfId="0" applyNumberFormat="1" applyFont="1" applyAlignment="1"/>
    <xf numFmtId="3" fontId="5" fillId="0" borderId="4" xfId="0" applyNumberFormat="1" applyFont="1" applyBorder="1" applyAlignment="1">
      <alignment horizontal="right" indent="1"/>
    </xf>
    <xf numFmtId="3" fontId="2" fillId="0" borderId="2" xfId="0" applyNumberFormat="1" applyFont="1" applyBorder="1" applyAlignment="1">
      <alignment horizontal="right" indent="1"/>
    </xf>
    <xf numFmtId="3" fontId="5" fillId="0" borderId="5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0" fontId="2" fillId="0" borderId="0" xfId="0" applyFont="1" applyAlignment="1">
      <alignment horizontal="right" indent="1"/>
    </xf>
    <xf numFmtId="3" fontId="5" fillId="0" borderId="2" xfId="0" applyNumberFormat="1" applyFont="1" applyBorder="1" applyAlignment="1">
      <alignment horizontal="right" indent="1"/>
    </xf>
    <xf numFmtId="3" fontId="2" fillId="0" borderId="2" xfId="0" applyNumberFormat="1" applyFont="1" applyBorder="1" applyAlignment="1">
      <alignment horizontal="right" vertical="center" indent="1"/>
    </xf>
    <xf numFmtId="3" fontId="2" fillId="0" borderId="0" xfId="0" applyNumberFormat="1" applyFont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3" fontId="5" fillId="0" borderId="22" xfId="0" applyNumberFormat="1" applyFont="1" applyBorder="1" applyAlignment="1">
      <alignment horizontal="right" indent="1"/>
    </xf>
    <xf numFmtId="3" fontId="2" fillId="0" borderId="11" xfId="0" applyNumberFormat="1" applyFont="1" applyBorder="1" applyAlignment="1">
      <alignment horizontal="right" indent="1"/>
    </xf>
    <xf numFmtId="3" fontId="5" fillId="0" borderId="11" xfId="0" applyNumberFormat="1" applyFont="1" applyBorder="1" applyAlignment="1">
      <alignment horizontal="right" indent="1"/>
    </xf>
    <xf numFmtId="0" fontId="5" fillId="0" borderId="0" xfId="0" applyFont="1" applyBorder="1"/>
    <xf numFmtId="3" fontId="5" fillId="0" borderId="0" xfId="0" applyNumberFormat="1" applyFont="1" applyBorder="1" applyAlignment="1"/>
    <xf numFmtId="3" fontId="2" fillId="0" borderId="11" xfId="0" applyNumberFormat="1" applyFont="1" applyBorder="1" applyAlignment="1">
      <alignment horizontal="right" vertical="center" wrapText="1" indent="1"/>
    </xf>
    <xf numFmtId="3" fontId="2" fillId="0" borderId="2" xfId="0" applyNumberFormat="1" applyFont="1" applyBorder="1" applyAlignment="1">
      <alignment horizontal="right" vertical="center" wrapText="1" indent="1"/>
    </xf>
    <xf numFmtId="0" fontId="2" fillId="0" borderId="0" xfId="0" applyFont="1" applyBorder="1" applyAlignment="1">
      <alignment horizontal="right" inden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 indent="1"/>
    </xf>
    <xf numFmtId="0" fontId="2" fillId="0" borderId="3" xfId="0" applyFont="1" applyBorder="1" applyAlignment="1">
      <alignment horizontal="left" indent="2"/>
    </xf>
    <xf numFmtId="0" fontId="5" fillId="0" borderId="4" xfId="0" applyFont="1" applyBorder="1" applyAlignment="1">
      <alignment horizontal="right" indent="1"/>
    </xf>
    <xf numFmtId="0" fontId="2" fillId="0" borderId="2" xfId="0" applyFont="1" applyBorder="1" applyAlignment="1">
      <alignment horizontal="right" indent="1"/>
    </xf>
    <xf numFmtId="0" fontId="2" fillId="0" borderId="2" xfId="0" applyFont="1" applyBorder="1" applyAlignment="1">
      <alignment horizontal="right" vertical="center" indent="1"/>
    </xf>
    <xf numFmtId="0" fontId="9" fillId="0" borderId="0" xfId="0" applyFont="1" applyBorder="1"/>
    <xf numFmtId="0" fontId="2" fillId="0" borderId="11" xfId="0" applyFont="1" applyBorder="1" applyAlignment="1">
      <alignment horizontal="right" indent="1"/>
    </xf>
    <xf numFmtId="3" fontId="2" fillId="0" borderId="3" xfId="0" applyNumberFormat="1" applyFont="1" applyBorder="1" applyAlignment="1">
      <alignment horizontal="left" vertical="center" wrapText="1" inden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wrapText="1"/>
    </xf>
    <xf numFmtId="0" fontId="9" fillId="0" borderId="0" xfId="0" applyFont="1" applyAlignment="1"/>
    <xf numFmtId="0" fontId="19" fillId="0" borderId="0" xfId="0" applyFont="1" applyAlignment="1">
      <alignment horizontal="justify" wrapText="1"/>
    </xf>
    <xf numFmtId="0" fontId="18" fillId="0" borderId="0" xfId="0" applyFont="1" applyAlignment="1">
      <alignment horizontal="justify" wrapText="1"/>
    </xf>
    <xf numFmtId="0" fontId="18" fillId="0" borderId="0" xfId="0" applyFont="1" applyAlignment="1">
      <alignment horizontal="justify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8" fillId="0" borderId="0" xfId="0" applyFont="1"/>
    <xf numFmtId="0" fontId="24" fillId="0" borderId="0" xfId="0" applyFont="1" applyAlignment="1">
      <alignment horizontal="justify"/>
    </xf>
    <xf numFmtId="0" fontId="2" fillId="0" borderId="8" xfId="0" applyFont="1" applyBorder="1" applyAlignment="1"/>
    <xf numFmtId="0" fontId="2" fillId="0" borderId="1" xfId="0" applyFont="1" applyBorder="1" applyAlignment="1"/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" fillId="0" borderId="9" xfId="0" applyFont="1" applyBorder="1" applyAlignment="1" applyProtection="1">
      <alignment horizontal="left" vertical="top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2" fillId="0" borderId="9" xfId="0" applyFont="1" applyBorder="1" applyAlignment="1">
      <alignment horizontal="left" vertical="top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top" wrapText="1" indent="3"/>
    </xf>
    <xf numFmtId="0" fontId="2" fillId="0" borderId="19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justify"/>
    </xf>
    <xf numFmtId="0" fontId="19" fillId="0" borderId="0" xfId="0" applyFont="1" applyAlignment="1">
      <alignment horizontal="justify" wrapText="1"/>
    </xf>
    <xf numFmtId="0" fontId="19" fillId="0" borderId="0" xfId="0" applyFont="1" applyAlignment="1">
      <alignment horizontal="justify"/>
    </xf>
    <xf numFmtId="0" fontId="17" fillId="0" borderId="7" xfId="0" applyFont="1" applyBorder="1" applyAlignment="1">
      <alignment horizontal="center"/>
    </xf>
    <xf numFmtId="0" fontId="20" fillId="0" borderId="0" xfId="0" applyFont="1" applyAlignment="1">
      <alignment horizontal="justify"/>
    </xf>
    <xf numFmtId="0" fontId="26" fillId="0" borderId="0" xfId="1" applyFont="1" applyAlignment="1">
      <alignment horizontal="center"/>
    </xf>
    <xf numFmtId="3" fontId="2" fillId="0" borderId="0" xfId="0" applyNumberFormat="1" applyFont="1" applyFill="1" applyAlignment="1">
      <alignment horizontal="center" vertical="top" wrapText="1"/>
    </xf>
    <xf numFmtId="0" fontId="9" fillId="0" borderId="0" xfId="0" applyFont="1" applyFill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hr-HR" sz="1000"/>
              <a:t>G 1. UČENICI REDOVITIH OSNOVNIH ŠKOLA 
PO RAZREDIMA I USPJEHU, KRAJ ŠK. G. 2017./2018.</a:t>
            </a:r>
          </a:p>
        </c:rich>
      </c:tx>
      <c:layout>
        <c:manualLayout>
          <c:xMode val="edge"/>
          <c:yMode val="edge"/>
          <c:x val="0.23470789053466218"/>
          <c:y val="2.49187468587703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0" i="0" u="none" strike="noStrike" kern="1200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2768309783194909"/>
          <c:y val="0.20255616984047206"/>
          <c:w val="0.75166828461510804"/>
          <c:h val="0.663881536084585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1'!$M$7</c:f>
              <c:strCache>
                <c:ptCount val="1"/>
                <c:pt idx="0">
                  <c:v>ukupno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'G 1'!$N$6:$U$6</c:f>
              <c:strCache>
                <c:ptCount val="8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</c:strCache>
            </c:strRef>
          </c:cat>
          <c:val>
            <c:numRef>
              <c:f>'G 1'!$N$7:$U$7</c:f>
              <c:numCache>
                <c:formatCode>#,##0</c:formatCode>
                <c:ptCount val="8"/>
                <c:pt idx="0">
                  <c:v>7883</c:v>
                </c:pt>
                <c:pt idx="1">
                  <c:v>8076</c:v>
                </c:pt>
                <c:pt idx="2">
                  <c:v>7790</c:v>
                </c:pt>
                <c:pt idx="3">
                  <c:v>7445</c:v>
                </c:pt>
                <c:pt idx="4">
                  <c:v>7054</c:v>
                </c:pt>
                <c:pt idx="5">
                  <c:v>7094</c:v>
                </c:pt>
                <c:pt idx="6">
                  <c:v>6926</c:v>
                </c:pt>
                <c:pt idx="7">
                  <c:v>6692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2-4FC4-A94E-DD158A1B436C}"/>
            </c:ext>
          </c:extLst>
        </c:ser>
        <c:ser>
          <c:idx val="1"/>
          <c:order val="1"/>
          <c:tx>
            <c:strRef>
              <c:f>'G 1'!$M$8</c:f>
              <c:strCache>
                <c:ptCount val="1"/>
                <c:pt idx="0">
                  <c:v>položili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'G 1'!$N$6:$U$6</c:f>
              <c:strCache>
                <c:ptCount val="8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</c:strCache>
            </c:strRef>
          </c:cat>
          <c:val>
            <c:numRef>
              <c:f>'G 1'!$N$8:$U$8</c:f>
              <c:numCache>
                <c:formatCode>#,##0</c:formatCode>
                <c:ptCount val="8"/>
                <c:pt idx="0">
                  <c:v>7869</c:v>
                </c:pt>
                <c:pt idx="1">
                  <c:v>8068</c:v>
                </c:pt>
                <c:pt idx="2">
                  <c:v>7786</c:v>
                </c:pt>
                <c:pt idx="3">
                  <c:v>7435</c:v>
                </c:pt>
                <c:pt idx="4">
                  <c:v>7040</c:v>
                </c:pt>
                <c:pt idx="5">
                  <c:v>7085</c:v>
                </c:pt>
                <c:pt idx="6">
                  <c:v>6900</c:v>
                </c:pt>
                <c:pt idx="7">
                  <c:v>6680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C2-4FC4-A94E-DD158A1B4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60"/>
        <c:axId val="89223168"/>
        <c:axId val="89225088"/>
      </c:barChart>
      <c:catAx>
        <c:axId val="89223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hr-HR" sz="900"/>
                  <a:t>razred</a:t>
                </a:r>
              </a:p>
            </c:rich>
          </c:tx>
          <c:layout>
            <c:manualLayout>
              <c:xMode val="edge"/>
              <c:yMode val="edge"/>
              <c:x val="0.88299084117981752"/>
              <c:y val="0.8895906628692690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+mn-lt"/>
                  <a:ea typeface="Times New Roman"/>
                  <a:cs typeface="Times New Roman"/>
                </a:defRPr>
              </a:pPr>
              <a:endParaRPr lang="sr-Latn-R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sr-Latn-RS"/>
          </a:p>
        </c:txPr>
        <c:crossAx val="892250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9225088"/>
        <c:scaling>
          <c:orientation val="minMax"/>
          <c:max val="10000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hr-HR" sz="900"/>
                  <a:t>broj učenika</a:t>
                </a:r>
              </a:p>
            </c:rich>
          </c:tx>
          <c:layout>
            <c:manualLayout>
              <c:xMode val="edge"/>
              <c:yMode val="edge"/>
              <c:x val="1.2108301277155174E-2"/>
              <c:y val="0.4209102585581057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+mn-lt"/>
                  <a:ea typeface="Times New Roman"/>
                  <a:cs typeface="Times New Roman"/>
                </a:defRPr>
              </a:pPr>
              <a:endParaRPr lang="sr-Latn-R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sr-Latn-RS"/>
          </a:p>
        </c:txPr>
        <c:crossAx val="89223168"/>
        <c:crosses val="autoZero"/>
        <c:crossBetween val="between"/>
        <c:majorUnit val="2000"/>
      </c:valAx>
      <c:spPr>
        <a:noFill/>
        <a:ln w="25400">
          <a:noFill/>
        </a:ln>
        <a:effectLst/>
      </c:spPr>
    </c:plotArea>
    <c:legend>
      <c:legendPos val="r"/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hr-HR" sz="1000" b="0"/>
              <a:t>G 2. UČENICI REDOVITIH OSNOVNIH ŠKOLA
od 2013./2014.</a:t>
            </a:r>
            <a:r>
              <a:rPr lang="hr-HR" sz="1000" b="0" baseline="0"/>
              <a:t> </a:t>
            </a:r>
            <a:r>
              <a:rPr lang="hr-HR" sz="1000" b="0"/>
              <a:t>do 2017./2018.
</a:t>
            </a:r>
          </a:p>
        </c:rich>
      </c:tx>
      <c:layout>
        <c:manualLayout>
          <c:xMode val="edge"/>
          <c:yMode val="edge"/>
          <c:x val="0.31326857418050069"/>
          <c:y val="2.053051879153403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550453205651578"/>
          <c:y val="0.21411686697057605"/>
          <c:w val="0.7605734608305772"/>
          <c:h val="0.60919464014366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 2'!$M$2:$Q$2</c:f>
              <c:strCache>
                <c:ptCount val="5"/>
                <c:pt idx="0">
                  <c:v>  2013./14.</c:v>
                </c:pt>
                <c:pt idx="1">
                  <c:v>2014./15.</c:v>
                </c:pt>
                <c:pt idx="2">
                  <c:v>2015./16.</c:v>
                </c:pt>
                <c:pt idx="3">
                  <c:v>2016./17.</c:v>
                </c:pt>
                <c:pt idx="4">
                  <c:v>2017./18.</c:v>
                </c:pt>
              </c:strCache>
            </c:strRef>
          </c:cat>
          <c:val>
            <c:numRef>
              <c:f>'G 2'!$M$3:$Q$3</c:f>
              <c:numCache>
                <c:formatCode>#,##0</c:formatCode>
                <c:ptCount val="5"/>
                <c:pt idx="0">
                  <c:v>54569</c:v>
                </c:pt>
                <c:pt idx="1">
                  <c:v>55793</c:v>
                </c:pt>
                <c:pt idx="2">
                  <c:v>56356</c:v>
                </c:pt>
                <c:pt idx="3">
                  <c:v>57766</c:v>
                </c:pt>
                <c:pt idx="4">
                  <c:v>58960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E-40CA-B477-C253941E6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9840640"/>
        <c:axId val="90309760"/>
      </c:barChart>
      <c:catAx>
        <c:axId val="89840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hr-HR" sz="900"/>
                  <a:t>kraj šk. g.</a:t>
                </a:r>
              </a:p>
            </c:rich>
          </c:tx>
          <c:layout>
            <c:manualLayout>
              <c:xMode val="edge"/>
              <c:yMode val="edge"/>
              <c:x val="0.89630833856445136"/>
              <c:y val="0.84686919454217158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+mn-lt"/>
                  <a:ea typeface="Times New Roman"/>
                  <a:cs typeface="Times New Roman"/>
                </a:defRPr>
              </a:pPr>
              <a:endParaRPr lang="sr-Latn-R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sr-Latn-RS"/>
          </a:p>
        </c:txPr>
        <c:crossAx val="9030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309760"/>
        <c:scaling>
          <c:orientation val="minMax"/>
          <c:max val="60000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hr-HR" sz="900"/>
                  <a:t>broj učenika</a:t>
                </a:r>
              </a:p>
            </c:rich>
          </c:tx>
          <c:layout>
            <c:manualLayout>
              <c:xMode val="edge"/>
              <c:yMode val="edge"/>
              <c:x val="2.2845993108506425E-2"/>
              <c:y val="0.37527982686374728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+mn-lt"/>
                  <a:ea typeface="Times New Roman"/>
                  <a:cs typeface="Times New Roman"/>
                </a:defRPr>
              </a:pPr>
              <a:endParaRPr lang="sr-Latn-R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sr-Latn-RS"/>
          </a:p>
        </c:txPr>
        <c:crossAx val="89840640"/>
        <c:crosses val="autoZero"/>
        <c:crossBetween val="between"/>
        <c:majorUnit val="10000"/>
      </c:valAx>
      <c:spPr>
        <a:solidFill>
          <a:srgbClr val="FFFFFF"/>
        </a:solidFill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UČENICI REDOVITIH OSNOVNIH ŠKOLA, 
od 2000./2001. do 2008./2009.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 2'!$L$3</c:f>
              <c:strCache>
                <c:ptCount val="1"/>
                <c:pt idx="0">
                  <c:v>broj učenika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'graf 2'!#REF!</c:f>
              <c:numCache>
                <c:formatCode>#,##0</c:formatCode>
                <c:ptCount val="10"/>
                <c:pt idx="0">
                  <c:v>65236</c:v>
                </c:pt>
                <c:pt idx="1">
                  <c:v>64080</c:v>
                </c:pt>
                <c:pt idx="2">
                  <c:v>64040</c:v>
                </c:pt>
                <c:pt idx="3">
                  <c:v>63605</c:v>
                </c:pt>
                <c:pt idx="4">
                  <c:v>63931</c:v>
                </c:pt>
                <c:pt idx="5">
                  <c:v>64321</c:v>
                </c:pt>
                <c:pt idx="6">
                  <c:v>63525</c:v>
                </c:pt>
                <c:pt idx="7">
                  <c:v>62828</c:v>
                </c:pt>
                <c:pt idx="8">
                  <c:v>60877</c:v>
                </c:pt>
                <c:pt idx="9">
                  <c:v>59973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2'!#REF!</c15:sqref>
                        </c15:formulaRef>
                      </c:ext>
                    </c:extLst>
                    <c:strCache>
                      <c:ptCount val="10"/>
                      <c:pt idx="0">
                        <c:v>1999./00.</c:v>
                      </c:pt>
                      <c:pt idx="1">
                        <c:v>2000./01.</c:v>
                      </c:pt>
                      <c:pt idx="2">
                        <c:v>2001./02.</c:v>
                      </c:pt>
                      <c:pt idx="3">
                        <c:v>2002./03.</c:v>
                      </c:pt>
                      <c:pt idx="4">
                        <c:v>2003./04.</c:v>
                      </c:pt>
                      <c:pt idx="5">
                        <c:v>2004./05.</c:v>
                      </c:pt>
                      <c:pt idx="6">
                        <c:v>2005./06.</c:v>
                      </c:pt>
                      <c:pt idx="7">
                        <c:v>2006./07.</c:v>
                      </c:pt>
                      <c:pt idx="8">
                        <c:v>2007./08.</c:v>
                      </c:pt>
                      <c:pt idx="9">
                        <c:v>2008./09.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D23-4332-B859-0A09DF212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322432"/>
        <c:axId val="90324352"/>
      </c:barChart>
      <c:catAx>
        <c:axId val="903224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kraj školske godine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90324352"/>
        <c:crosses val="autoZero"/>
        <c:auto val="1"/>
        <c:lblAlgn val="ctr"/>
        <c:lblOffset val="100"/>
        <c:tickLblSkip val="16"/>
        <c:tickMarkSkip val="1"/>
        <c:noMultiLvlLbl val="0"/>
      </c:catAx>
      <c:valAx>
        <c:axId val="903243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broj učenika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9032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10</xdr:col>
      <xdr:colOff>57150</xdr:colOff>
      <xdr:row>16</xdr:row>
      <xdr:rowOff>123825</xdr:rowOff>
    </xdr:to>
    <xdr:graphicFrame macro="">
      <xdr:nvGraphicFramePr>
        <xdr:cNvPr id="7169" name="Chart 1">
          <a:extLst>
            <a:ext uri="{FF2B5EF4-FFF2-40B4-BE49-F238E27FC236}">
              <a16:creationId xmlns:a16="http://schemas.microsoft.com/office/drawing/2014/main" id="{00000000-0008-0000-03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47626</xdr:rowOff>
    </xdr:from>
    <xdr:to>
      <xdr:col>9</xdr:col>
      <xdr:colOff>228599</xdr:colOff>
      <xdr:row>16</xdr:row>
      <xdr:rowOff>142876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00000000-0008-0000-06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40</xdr:row>
      <xdr:rowOff>0</xdr:rowOff>
    </xdr:from>
    <xdr:to>
      <xdr:col>10</xdr:col>
      <xdr:colOff>495300</xdr:colOff>
      <xdr:row>40</xdr:row>
      <xdr:rowOff>0</xdr:rowOff>
    </xdr:to>
    <xdr:graphicFrame macro="">
      <xdr:nvGraphicFramePr>
        <xdr:cNvPr id="1029" name="Chart 5">
          <a:extLst>
            <a:ext uri="{FF2B5EF4-FFF2-40B4-BE49-F238E27FC236}">
              <a16:creationId xmlns:a16="http://schemas.microsoft.com/office/drawing/2014/main" id="{00000000-0008-0000-06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tabSelected="1" topLeftCell="A10" zoomScaleNormal="100" workbookViewId="0">
      <selection activeCell="K8" sqref="K8"/>
    </sheetView>
  </sheetViews>
  <sheetFormatPr defaultColWidth="14.6640625" defaultRowHeight="15" x14ac:dyDescent="0.25"/>
  <cols>
    <col min="1" max="1" width="35.83203125" style="1" customWidth="1"/>
    <col min="2" max="3" width="12.1640625" style="1" customWidth="1"/>
    <col min="4" max="6" width="13.83203125" style="1" customWidth="1"/>
    <col min="7" max="7" width="8.83203125" style="1" customWidth="1"/>
    <col min="8" max="16384" width="14.6640625" style="1"/>
  </cols>
  <sheetData>
    <row r="1" spans="1:7" ht="23.25" customHeight="1" x14ac:dyDescent="0.35">
      <c r="A1" s="98" t="s">
        <v>2</v>
      </c>
      <c r="B1" s="98"/>
      <c r="C1" s="98"/>
      <c r="D1" s="98"/>
      <c r="E1" s="98"/>
      <c r="F1" s="98"/>
    </row>
    <row r="2" spans="1:7" ht="18.75" customHeight="1" x14ac:dyDescent="0.3">
      <c r="A2" s="99" t="s">
        <v>85</v>
      </c>
      <c r="B2" s="99"/>
      <c r="C2" s="99"/>
      <c r="D2" s="99"/>
      <c r="E2" s="99"/>
      <c r="F2" s="99"/>
    </row>
    <row r="3" spans="1:7" ht="30.75" customHeight="1" x14ac:dyDescent="0.25">
      <c r="A3" s="22"/>
      <c r="B3" s="22"/>
      <c r="C3" s="22"/>
      <c r="D3" s="22"/>
      <c r="E3" s="22"/>
      <c r="F3" s="22"/>
    </row>
    <row r="4" spans="1:7" ht="27.75" customHeight="1" thickBot="1" x14ac:dyDescent="0.3">
      <c r="A4" s="100" t="s">
        <v>93</v>
      </c>
      <c r="B4" s="100"/>
      <c r="C4" s="100"/>
      <c r="D4" s="100"/>
      <c r="E4" s="100"/>
      <c r="F4" s="100"/>
    </row>
    <row r="5" spans="1:7" ht="33" customHeight="1" x14ac:dyDescent="0.25">
      <c r="A5" s="94"/>
      <c r="B5" s="101" t="s">
        <v>3</v>
      </c>
      <c r="C5" s="103" t="s">
        <v>40</v>
      </c>
      <c r="D5" s="105" t="s">
        <v>5</v>
      </c>
      <c r="E5" s="106"/>
      <c r="F5" s="107" t="s">
        <v>45</v>
      </c>
    </row>
    <row r="6" spans="1:7" ht="33" customHeight="1" x14ac:dyDescent="0.25">
      <c r="A6" s="95"/>
      <c r="B6" s="102"/>
      <c r="C6" s="104"/>
      <c r="D6" s="3" t="s">
        <v>7</v>
      </c>
      <c r="E6" s="4" t="s">
        <v>8</v>
      </c>
      <c r="F6" s="105"/>
    </row>
    <row r="7" spans="1:7" ht="25.15" customHeight="1" x14ac:dyDescent="0.25">
      <c r="A7" s="5" t="s">
        <v>50</v>
      </c>
      <c r="B7" s="6"/>
      <c r="C7" s="6"/>
      <c r="D7" s="6"/>
      <c r="E7" s="6"/>
    </row>
    <row r="8" spans="1:7" ht="15" customHeight="1" x14ac:dyDescent="0.25">
      <c r="A8" s="47" t="s">
        <v>43</v>
      </c>
      <c r="B8" s="25">
        <v>143</v>
      </c>
      <c r="C8" s="25">
        <v>2700</v>
      </c>
      <c r="D8" s="25">
        <v>56359</v>
      </c>
      <c r="E8" s="25">
        <v>27355</v>
      </c>
      <c r="F8" s="27">
        <v>5107</v>
      </c>
      <c r="G8" s="21"/>
    </row>
    <row r="9" spans="1:7" ht="15" customHeight="1" x14ac:dyDescent="0.25">
      <c r="A9" s="47" t="s">
        <v>44</v>
      </c>
      <c r="B9" s="25">
        <v>144</v>
      </c>
      <c r="C9" s="25">
        <v>2735</v>
      </c>
      <c r="D9" s="25">
        <v>56911</v>
      </c>
      <c r="E9" s="25">
        <v>27668</v>
      </c>
      <c r="F9" s="26">
        <v>5276</v>
      </c>
      <c r="G9" s="21"/>
    </row>
    <row r="10" spans="1:7" ht="15" customHeight="1" x14ac:dyDescent="0.25">
      <c r="A10" s="47" t="s">
        <v>83</v>
      </c>
      <c r="B10" s="25">
        <f t="shared" ref="B10:F11" si="0">SUM(B15,B20)</f>
        <v>144</v>
      </c>
      <c r="C10" s="25">
        <f t="shared" si="0"/>
        <v>2789</v>
      </c>
      <c r="D10" s="25">
        <f t="shared" si="0"/>
        <v>58297</v>
      </c>
      <c r="E10" s="25">
        <f t="shared" si="0"/>
        <v>28507</v>
      </c>
      <c r="F10" s="26">
        <f t="shared" si="0"/>
        <v>5320</v>
      </c>
      <c r="G10" s="21"/>
    </row>
    <row r="11" spans="1:7" ht="15" customHeight="1" x14ac:dyDescent="0.25">
      <c r="A11" s="47" t="s">
        <v>86</v>
      </c>
      <c r="B11" s="25">
        <f t="shared" si="0"/>
        <v>144</v>
      </c>
      <c r="C11" s="25">
        <f t="shared" si="0"/>
        <v>2839</v>
      </c>
      <c r="D11" s="25">
        <f t="shared" si="0"/>
        <v>59480</v>
      </c>
      <c r="E11" s="25">
        <f t="shared" si="0"/>
        <v>28958</v>
      </c>
      <c r="F11" s="26">
        <f t="shared" si="0"/>
        <v>5507</v>
      </c>
      <c r="G11" s="21"/>
    </row>
    <row r="12" spans="1:7" ht="18" customHeight="1" x14ac:dyDescent="0.25">
      <c r="A12" s="24" t="s">
        <v>9</v>
      </c>
      <c r="B12" s="28"/>
      <c r="C12" s="28"/>
      <c r="D12" s="28"/>
      <c r="E12" s="28"/>
      <c r="F12" s="28"/>
    </row>
    <row r="13" spans="1:7" ht="15" customHeight="1" x14ac:dyDescent="0.25">
      <c r="A13" s="47" t="s">
        <v>43</v>
      </c>
      <c r="B13" s="25">
        <v>130</v>
      </c>
      <c r="C13" s="25">
        <v>2614</v>
      </c>
      <c r="D13" s="25">
        <v>55793</v>
      </c>
      <c r="E13" s="25">
        <v>27178</v>
      </c>
      <c r="F13" s="27">
        <v>4847</v>
      </c>
    </row>
    <row r="14" spans="1:7" ht="15" customHeight="1" x14ac:dyDescent="0.25">
      <c r="A14" s="47" t="s">
        <v>44</v>
      </c>
      <c r="B14" s="25">
        <v>131</v>
      </c>
      <c r="C14" s="25">
        <v>2649</v>
      </c>
      <c r="D14" s="25">
        <v>56356</v>
      </c>
      <c r="E14" s="25">
        <v>27495</v>
      </c>
      <c r="F14" s="27">
        <v>5010</v>
      </c>
    </row>
    <row r="15" spans="1:7" ht="15" customHeight="1" x14ac:dyDescent="0.25">
      <c r="A15" s="47" t="s">
        <v>83</v>
      </c>
      <c r="B15" s="25">
        <v>131</v>
      </c>
      <c r="C15" s="27">
        <v>2701</v>
      </c>
      <c r="D15" s="25">
        <v>57766</v>
      </c>
      <c r="E15" s="27">
        <v>28350</v>
      </c>
      <c r="F15" s="26">
        <v>5099</v>
      </c>
    </row>
    <row r="16" spans="1:7" ht="15" customHeight="1" x14ac:dyDescent="0.25">
      <c r="A16" s="47" t="s">
        <v>86</v>
      </c>
      <c r="B16" s="25">
        <v>131</v>
      </c>
      <c r="C16" s="27">
        <v>2753</v>
      </c>
      <c r="D16" s="25">
        <v>58960</v>
      </c>
      <c r="E16" s="27">
        <v>28805</v>
      </c>
      <c r="F16" s="26">
        <v>5255</v>
      </c>
    </row>
    <row r="17" spans="1:13" ht="18" customHeight="1" x14ac:dyDescent="0.25">
      <c r="A17" s="46" t="s">
        <v>41</v>
      </c>
      <c r="B17" s="29"/>
      <c r="C17" s="30"/>
      <c r="D17" s="29"/>
      <c r="E17" s="29"/>
      <c r="F17" s="29"/>
    </row>
    <row r="18" spans="1:13" ht="15" customHeight="1" x14ac:dyDescent="0.25">
      <c r="A18" s="47" t="s">
        <v>43</v>
      </c>
      <c r="B18" s="25">
        <v>13</v>
      </c>
      <c r="C18" s="25">
        <v>86</v>
      </c>
      <c r="D18" s="25">
        <v>566</v>
      </c>
      <c r="E18" s="25">
        <v>177</v>
      </c>
      <c r="F18" s="27">
        <v>260</v>
      </c>
    </row>
    <row r="19" spans="1:13" ht="15" customHeight="1" x14ac:dyDescent="0.25">
      <c r="A19" s="47" t="s">
        <v>44</v>
      </c>
      <c r="B19" s="25">
        <v>13</v>
      </c>
      <c r="C19" s="25">
        <v>86</v>
      </c>
      <c r="D19" s="25">
        <v>555</v>
      </c>
      <c r="E19" s="25">
        <v>173</v>
      </c>
      <c r="F19" s="27">
        <v>266</v>
      </c>
    </row>
    <row r="20" spans="1:13" ht="15" customHeight="1" x14ac:dyDescent="0.25">
      <c r="A20" s="47" t="s">
        <v>83</v>
      </c>
      <c r="B20" s="25">
        <v>13</v>
      </c>
      <c r="C20" s="27">
        <v>88</v>
      </c>
      <c r="D20" s="25">
        <v>531</v>
      </c>
      <c r="E20" s="27">
        <v>157</v>
      </c>
      <c r="F20" s="26">
        <v>221</v>
      </c>
      <c r="G20" s="21"/>
    </row>
    <row r="21" spans="1:13" ht="15" customHeight="1" x14ac:dyDescent="0.25">
      <c r="A21" s="47" t="s">
        <v>86</v>
      </c>
      <c r="B21" s="25">
        <v>13</v>
      </c>
      <c r="C21" s="27">
        <v>86</v>
      </c>
      <c r="D21" s="25">
        <v>520</v>
      </c>
      <c r="E21" s="27">
        <v>153</v>
      </c>
      <c r="F21" s="26">
        <v>252</v>
      </c>
      <c r="G21" s="21"/>
    </row>
    <row r="22" spans="1:13" s="49" customFormat="1" ht="25.15" customHeight="1" x14ac:dyDescent="0.25">
      <c r="A22" s="7" t="s">
        <v>51</v>
      </c>
      <c r="B22" s="48"/>
      <c r="C22" s="48"/>
      <c r="D22" s="48"/>
      <c r="E22" s="48"/>
    </row>
    <row r="23" spans="1:13" ht="18" customHeight="1" x14ac:dyDescent="0.25">
      <c r="A23" s="48" t="s">
        <v>48</v>
      </c>
      <c r="B23" s="31"/>
      <c r="C23" s="31"/>
      <c r="D23" s="31"/>
      <c r="E23" s="31"/>
      <c r="F23" s="32"/>
    </row>
    <row r="24" spans="1:13" ht="15" customHeight="1" x14ac:dyDescent="0.25">
      <c r="A24" s="47" t="s">
        <v>43</v>
      </c>
      <c r="B24" s="25">
        <v>21</v>
      </c>
      <c r="C24" s="33" t="s">
        <v>10</v>
      </c>
      <c r="D24" s="25">
        <v>4242</v>
      </c>
      <c r="E24" s="25">
        <v>2698</v>
      </c>
      <c r="F24" s="27">
        <v>577</v>
      </c>
    </row>
    <row r="25" spans="1:13" ht="15" customHeight="1" x14ac:dyDescent="0.25">
      <c r="A25" s="47" t="s">
        <v>44</v>
      </c>
      <c r="B25" s="25">
        <v>23</v>
      </c>
      <c r="C25" s="33" t="s">
        <v>10</v>
      </c>
      <c r="D25" s="25">
        <v>4165</v>
      </c>
      <c r="E25" s="25">
        <v>2680</v>
      </c>
      <c r="F25" s="27">
        <v>572</v>
      </c>
    </row>
    <row r="26" spans="1:13" ht="15" customHeight="1" x14ac:dyDescent="0.25">
      <c r="A26" s="47" t="s">
        <v>83</v>
      </c>
      <c r="B26" s="25">
        <v>23</v>
      </c>
      <c r="C26" s="33" t="s">
        <v>10</v>
      </c>
      <c r="D26" s="25">
        <v>4382</v>
      </c>
      <c r="E26" s="27">
        <v>2716</v>
      </c>
      <c r="F26" s="26">
        <v>572</v>
      </c>
    </row>
    <row r="27" spans="1:13" ht="15" customHeight="1" x14ac:dyDescent="0.25">
      <c r="A27" s="47" t="s">
        <v>86</v>
      </c>
      <c r="B27" s="25">
        <v>23</v>
      </c>
      <c r="C27" s="33" t="s">
        <v>10</v>
      </c>
      <c r="D27" s="25">
        <v>4380</v>
      </c>
      <c r="E27" s="27">
        <v>2762</v>
      </c>
      <c r="F27" s="26">
        <v>594</v>
      </c>
    </row>
    <row r="28" spans="1:13" ht="18" customHeight="1" x14ac:dyDescent="0.25">
      <c r="A28" s="24" t="s">
        <v>49</v>
      </c>
      <c r="B28" s="28"/>
      <c r="C28" s="28"/>
      <c r="D28" s="28"/>
      <c r="E28" s="28"/>
      <c r="F28" s="28"/>
      <c r="G28" s="8"/>
    </row>
    <row r="29" spans="1:13" ht="15" customHeight="1" x14ac:dyDescent="0.25">
      <c r="A29" s="50" t="s">
        <v>43</v>
      </c>
      <c r="B29" s="34">
        <v>2</v>
      </c>
      <c r="C29" s="34">
        <v>8</v>
      </c>
      <c r="D29" s="34">
        <v>44</v>
      </c>
      <c r="E29" s="34">
        <v>20</v>
      </c>
      <c r="F29" s="32">
        <v>23</v>
      </c>
      <c r="H29" s="10"/>
      <c r="I29" s="10"/>
      <c r="J29" s="10"/>
      <c r="K29" s="10"/>
      <c r="M29" s="10"/>
    </row>
    <row r="30" spans="1:13" ht="15" customHeight="1" x14ac:dyDescent="0.25">
      <c r="A30" s="50" t="s">
        <v>44</v>
      </c>
      <c r="B30" s="34">
        <v>2</v>
      </c>
      <c r="C30" s="34">
        <v>7</v>
      </c>
      <c r="D30" s="34">
        <v>50</v>
      </c>
      <c r="E30" s="34">
        <v>25</v>
      </c>
      <c r="F30" s="32">
        <v>22</v>
      </c>
      <c r="H30" s="10"/>
      <c r="I30" s="10"/>
      <c r="J30" s="10"/>
      <c r="K30" s="10"/>
    </row>
    <row r="31" spans="1:13" ht="15" customHeight="1" x14ac:dyDescent="0.25">
      <c r="A31" s="47" t="s">
        <v>83</v>
      </c>
      <c r="B31" s="34">
        <v>2</v>
      </c>
      <c r="C31" s="39">
        <v>15</v>
      </c>
      <c r="D31" s="34">
        <v>84</v>
      </c>
      <c r="E31" s="39">
        <v>40</v>
      </c>
      <c r="F31" s="40">
        <v>38</v>
      </c>
      <c r="H31" s="10"/>
      <c r="I31" s="10"/>
      <c r="J31" s="10"/>
      <c r="K31" s="10"/>
    </row>
    <row r="32" spans="1:13" ht="15" customHeight="1" x14ac:dyDescent="0.25">
      <c r="A32" s="47" t="s">
        <v>86</v>
      </c>
      <c r="B32" s="34">
        <v>2</v>
      </c>
      <c r="C32" s="39">
        <v>15</v>
      </c>
      <c r="D32" s="34">
        <v>76</v>
      </c>
      <c r="E32" s="39">
        <v>32</v>
      </c>
      <c r="F32" s="40">
        <v>20</v>
      </c>
      <c r="H32" s="10"/>
      <c r="I32" s="10"/>
      <c r="J32" s="10"/>
      <c r="K32" s="10"/>
    </row>
    <row r="33" spans="1:11" ht="24" customHeight="1" x14ac:dyDescent="0.25">
      <c r="A33" s="23" t="s">
        <v>84</v>
      </c>
      <c r="H33" s="10"/>
      <c r="I33" s="10"/>
      <c r="J33" s="10"/>
      <c r="K33" s="10"/>
    </row>
    <row r="34" spans="1:11" x14ac:dyDescent="0.25">
      <c r="D34" s="11"/>
      <c r="H34" s="10"/>
      <c r="I34" s="10"/>
      <c r="J34" s="10"/>
      <c r="K34" s="10"/>
    </row>
    <row r="35" spans="1:11" x14ac:dyDescent="0.25">
      <c r="H35" s="10"/>
      <c r="I35" s="10"/>
      <c r="J35" s="10"/>
      <c r="K35" s="10"/>
    </row>
  </sheetData>
  <mergeCells count="7">
    <mergeCell ref="A1:F1"/>
    <mergeCell ref="A2:F2"/>
    <mergeCell ref="A4:F4"/>
    <mergeCell ref="B5:B6"/>
    <mergeCell ref="C5:C6"/>
    <mergeCell ref="D5:E5"/>
    <mergeCell ref="F5:F6"/>
  </mergeCells>
  <phoneticPr fontId="1" type="noConversion"/>
  <printOptions horizontalCentered="1"/>
  <pageMargins left="0.59055118110236227" right="0.59055118110236227" top="2.5590551181102366" bottom="0.59055118110236227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opLeftCell="A4" workbookViewId="0">
      <selection activeCell="L9" sqref="L9"/>
    </sheetView>
  </sheetViews>
  <sheetFormatPr defaultColWidth="9.33203125" defaultRowHeight="15" x14ac:dyDescent="0.25"/>
  <cols>
    <col min="1" max="1" width="35.83203125" style="1" customWidth="1"/>
    <col min="2" max="3" width="10.83203125" style="1" customWidth="1"/>
    <col min="4" max="5" width="12.33203125" style="1" customWidth="1"/>
    <col min="6" max="7" width="10.83203125" style="1" customWidth="1"/>
    <col min="8" max="8" width="9.33203125" style="21"/>
    <col min="9" max="16384" width="9.33203125" style="1"/>
  </cols>
  <sheetData>
    <row r="1" spans="1:12" ht="27.75" customHeight="1" thickBot="1" x14ac:dyDescent="0.3">
      <c r="A1" s="108" t="s">
        <v>87</v>
      </c>
      <c r="B1" s="108"/>
      <c r="C1" s="108"/>
      <c r="D1" s="108"/>
      <c r="E1" s="108"/>
      <c r="F1" s="108"/>
      <c r="G1" s="108"/>
    </row>
    <row r="2" spans="1:12" ht="33" customHeight="1" x14ac:dyDescent="0.25">
      <c r="A2" s="94"/>
      <c r="B2" s="111" t="s">
        <v>3</v>
      </c>
      <c r="C2" s="111" t="s">
        <v>4</v>
      </c>
      <c r="D2" s="113" t="s">
        <v>5</v>
      </c>
      <c r="E2" s="114"/>
      <c r="F2" s="111" t="s">
        <v>6</v>
      </c>
      <c r="G2" s="109" t="s">
        <v>45</v>
      </c>
    </row>
    <row r="3" spans="1:12" ht="33" customHeight="1" x14ac:dyDescent="0.25">
      <c r="A3" s="95"/>
      <c r="B3" s="112"/>
      <c r="C3" s="112"/>
      <c r="D3" s="42" t="s">
        <v>7</v>
      </c>
      <c r="E3" s="42" t="s">
        <v>8</v>
      </c>
      <c r="F3" s="112"/>
      <c r="G3" s="110"/>
    </row>
    <row r="4" spans="1:12" ht="25.15" customHeight="1" x14ac:dyDescent="0.25">
      <c r="A4" s="13" t="s">
        <v>50</v>
      </c>
      <c r="B4" s="60">
        <f t="shared" ref="B4:G4" si="0">SUM(B5,B9)</f>
        <v>144</v>
      </c>
      <c r="C4" s="64">
        <f t="shared" si="0"/>
        <v>2839</v>
      </c>
      <c r="D4" s="64">
        <f t="shared" si="0"/>
        <v>59480</v>
      </c>
      <c r="E4" s="63">
        <f t="shared" si="0"/>
        <v>28958</v>
      </c>
      <c r="F4" s="60">
        <f t="shared" si="0"/>
        <v>6745</v>
      </c>
      <c r="G4" s="54">
        <f t="shared" si="0"/>
        <v>5507</v>
      </c>
    </row>
    <row r="5" spans="1:12" ht="18" customHeight="1" x14ac:dyDescent="0.25">
      <c r="A5" s="24" t="s">
        <v>9</v>
      </c>
      <c r="B5" s="55">
        <f>SUM(B6:B8)</f>
        <v>131</v>
      </c>
      <c r="C5" s="65">
        <f t="shared" ref="C5:G5" si="1">SUM(C6:C8)</f>
        <v>2753</v>
      </c>
      <c r="D5" s="65">
        <f t="shared" si="1"/>
        <v>58960</v>
      </c>
      <c r="E5" s="57">
        <f t="shared" si="1"/>
        <v>28805</v>
      </c>
      <c r="F5" s="55">
        <f t="shared" si="1"/>
        <v>6680</v>
      </c>
      <c r="G5" s="55">
        <f t="shared" si="1"/>
        <v>5255</v>
      </c>
    </row>
    <row r="6" spans="1:12" ht="15" customHeight="1" x14ac:dyDescent="0.25">
      <c r="A6" s="51" t="s">
        <v>52</v>
      </c>
      <c r="B6" s="55">
        <v>124</v>
      </c>
      <c r="C6" s="65">
        <v>2696</v>
      </c>
      <c r="D6" s="65">
        <v>58236</v>
      </c>
      <c r="E6" s="62">
        <v>28476</v>
      </c>
      <c r="F6" s="55">
        <v>6624</v>
      </c>
      <c r="G6" s="55">
        <v>5122</v>
      </c>
    </row>
    <row r="7" spans="1:12" ht="15" customHeight="1" x14ac:dyDescent="0.25">
      <c r="A7" s="51" t="s">
        <v>53</v>
      </c>
      <c r="B7" s="55">
        <v>5</v>
      </c>
      <c r="C7" s="65">
        <v>44</v>
      </c>
      <c r="D7" s="65">
        <v>509</v>
      </c>
      <c r="E7" s="62">
        <v>220</v>
      </c>
      <c r="F7" s="55">
        <v>43</v>
      </c>
      <c r="G7" s="55">
        <v>91</v>
      </c>
    </row>
    <row r="8" spans="1:12" ht="15" customHeight="1" x14ac:dyDescent="0.25">
      <c r="A8" s="51" t="s">
        <v>54</v>
      </c>
      <c r="B8" s="55">
        <v>2</v>
      </c>
      <c r="C8" s="65">
        <v>13</v>
      </c>
      <c r="D8" s="65">
        <v>215</v>
      </c>
      <c r="E8" s="62">
        <v>109</v>
      </c>
      <c r="F8" s="55">
        <v>13</v>
      </c>
      <c r="G8" s="55">
        <v>42</v>
      </c>
    </row>
    <row r="9" spans="1:12" ht="42" customHeight="1" x14ac:dyDescent="0.25">
      <c r="A9" s="80" t="s">
        <v>11</v>
      </c>
      <c r="B9" s="69">
        <f t="shared" ref="B9:G9" si="2">SUM(B10)</f>
        <v>13</v>
      </c>
      <c r="C9" s="69">
        <f t="shared" si="2"/>
        <v>86</v>
      </c>
      <c r="D9" s="69">
        <f t="shared" si="2"/>
        <v>520</v>
      </c>
      <c r="E9" s="69">
        <f t="shared" si="2"/>
        <v>153</v>
      </c>
      <c r="F9" s="69">
        <f t="shared" si="2"/>
        <v>65</v>
      </c>
      <c r="G9" s="70">
        <f t="shared" si="2"/>
        <v>252</v>
      </c>
      <c r="H9" s="71"/>
      <c r="L9" s="81"/>
    </row>
    <row r="10" spans="1:12" ht="15" customHeight="1" x14ac:dyDescent="0.25">
      <c r="A10" s="51" t="s">
        <v>52</v>
      </c>
      <c r="B10" s="55">
        <v>13</v>
      </c>
      <c r="C10" s="65">
        <v>86</v>
      </c>
      <c r="D10" s="65">
        <v>520</v>
      </c>
      <c r="E10" s="62">
        <v>153</v>
      </c>
      <c r="F10" s="55">
        <v>65</v>
      </c>
      <c r="G10" s="55">
        <v>252</v>
      </c>
    </row>
    <row r="11" spans="1:12" ht="25.15" customHeight="1" x14ac:dyDescent="0.25">
      <c r="A11" s="53" t="s">
        <v>51</v>
      </c>
      <c r="B11" s="68"/>
      <c r="C11" s="63"/>
      <c r="D11" s="63"/>
      <c r="E11" s="63"/>
      <c r="F11" s="63"/>
      <c r="G11" s="63"/>
    </row>
    <row r="12" spans="1:12" ht="18" customHeight="1" x14ac:dyDescent="0.25">
      <c r="A12" s="24" t="s">
        <v>48</v>
      </c>
      <c r="B12" s="55">
        <f>SUM(B13+B16)</f>
        <v>23</v>
      </c>
      <c r="C12" s="65" t="s">
        <v>10</v>
      </c>
      <c r="D12" s="65">
        <f>SUM(D13+D16)</f>
        <v>4380</v>
      </c>
      <c r="E12" s="62">
        <f>SUM(E13+E16)</f>
        <v>2762</v>
      </c>
      <c r="F12" s="55">
        <f>SUM(F13+F16)</f>
        <v>577</v>
      </c>
      <c r="G12" s="55">
        <f>SUM(G13+G16)</f>
        <v>594</v>
      </c>
    </row>
    <row r="13" spans="1:12" ht="16.5" customHeight="1" x14ac:dyDescent="0.25">
      <c r="A13" s="51" t="s">
        <v>55</v>
      </c>
      <c r="B13" s="55">
        <f>SUM(B14:B15)</f>
        <v>20</v>
      </c>
      <c r="C13" s="65" t="s">
        <v>10</v>
      </c>
      <c r="D13" s="65">
        <f>SUM(D14:D15)</f>
        <v>4071</v>
      </c>
      <c r="E13" s="62">
        <f>SUM(E14:E15)</f>
        <v>2459</v>
      </c>
      <c r="F13" s="55">
        <f>SUM(F14:F15)</f>
        <v>517</v>
      </c>
      <c r="G13" s="55">
        <f>SUM(G14:G15)</f>
        <v>493</v>
      </c>
    </row>
    <row r="14" spans="1:12" ht="14.25" customHeight="1" x14ac:dyDescent="0.25">
      <c r="A14" s="52" t="s">
        <v>52</v>
      </c>
      <c r="B14" s="55">
        <v>13</v>
      </c>
      <c r="C14" s="65" t="s">
        <v>10</v>
      </c>
      <c r="D14" s="65">
        <v>3715</v>
      </c>
      <c r="E14" s="62">
        <v>2284</v>
      </c>
      <c r="F14" s="55">
        <v>481</v>
      </c>
      <c r="G14" s="55">
        <v>421</v>
      </c>
    </row>
    <row r="15" spans="1:12" ht="15" customHeight="1" x14ac:dyDescent="0.25">
      <c r="A15" s="52" t="s">
        <v>53</v>
      </c>
      <c r="B15" s="55">
        <v>7</v>
      </c>
      <c r="C15" s="65" t="s">
        <v>10</v>
      </c>
      <c r="D15" s="65">
        <v>356</v>
      </c>
      <c r="E15" s="57">
        <v>175</v>
      </c>
      <c r="F15" s="55">
        <v>36</v>
      </c>
      <c r="G15" s="55">
        <v>72</v>
      </c>
    </row>
    <row r="16" spans="1:12" ht="16.5" customHeight="1" x14ac:dyDescent="0.25">
      <c r="A16" s="51" t="s">
        <v>94</v>
      </c>
      <c r="B16" s="55">
        <f>B17</f>
        <v>3</v>
      </c>
      <c r="C16" s="65" t="s">
        <v>10</v>
      </c>
      <c r="D16" s="55">
        <f>D17</f>
        <v>309</v>
      </c>
      <c r="E16" s="55">
        <f>E17</f>
        <v>303</v>
      </c>
      <c r="F16" s="55">
        <f>F17</f>
        <v>60</v>
      </c>
      <c r="G16" s="55">
        <f>G17</f>
        <v>101</v>
      </c>
    </row>
    <row r="17" spans="1:8" s="9" customFormat="1" ht="15" customHeight="1" x14ac:dyDescent="0.25">
      <c r="A17" s="52" t="s">
        <v>52</v>
      </c>
      <c r="B17" s="55">
        <v>3</v>
      </c>
      <c r="C17" s="65" t="s">
        <v>10</v>
      </c>
      <c r="D17" s="65">
        <v>309</v>
      </c>
      <c r="E17" s="57">
        <v>303</v>
      </c>
      <c r="F17" s="55">
        <v>60</v>
      </c>
      <c r="G17" s="55">
        <v>101</v>
      </c>
      <c r="H17" s="67"/>
    </row>
    <row r="18" spans="1:8" ht="18" customHeight="1" x14ac:dyDescent="0.25">
      <c r="A18" s="24" t="s">
        <v>49</v>
      </c>
      <c r="B18" s="55">
        <v>2</v>
      </c>
      <c r="C18" s="65">
        <v>15</v>
      </c>
      <c r="D18" s="65">
        <v>76</v>
      </c>
      <c r="E18" s="62">
        <v>32</v>
      </c>
      <c r="F18" s="55">
        <v>42</v>
      </c>
      <c r="G18" s="55">
        <v>20</v>
      </c>
    </row>
    <row r="19" spans="1:8" ht="24" customHeight="1" x14ac:dyDescent="0.25">
      <c r="A19" s="23" t="s">
        <v>84</v>
      </c>
    </row>
  </sheetData>
  <mergeCells count="6">
    <mergeCell ref="A1:G1"/>
    <mergeCell ref="G2:G3"/>
    <mergeCell ref="B2:B3"/>
    <mergeCell ref="C2:C3"/>
    <mergeCell ref="D2:E2"/>
    <mergeCell ref="F2:F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r:id="rId1"/>
  <headerFooter alignWithMargins="0">
    <oddFooter>&amp;L2</oddFooter>
  </headerFooter>
  <ignoredErrors>
    <ignoredError sqref="D13 G13 F13 E13 B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showGridLines="0" workbookViewId="0">
      <selection activeCell="N14" sqref="N14"/>
    </sheetView>
  </sheetViews>
  <sheetFormatPr defaultColWidth="9.33203125" defaultRowHeight="15" x14ac:dyDescent="0.25"/>
  <cols>
    <col min="1" max="1" width="19.33203125" style="1" customWidth="1"/>
    <col min="2" max="2" width="10.83203125" style="1" customWidth="1"/>
    <col min="3" max="10" width="9.33203125" style="1" customWidth="1"/>
    <col min="11" max="16384" width="9.33203125" style="1"/>
  </cols>
  <sheetData>
    <row r="1" spans="1:10" ht="27.75" customHeight="1" thickBot="1" x14ac:dyDescent="0.3">
      <c r="A1" s="108" t="s">
        <v>88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20.25" customHeight="1" x14ac:dyDescent="0.25">
      <c r="A2" s="94"/>
      <c r="B2" s="117" t="s">
        <v>0</v>
      </c>
      <c r="C2" s="115" t="s">
        <v>47</v>
      </c>
      <c r="D2" s="116"/>
      <c r="E2" s="116"/>
      <c r="F2" s="116"/>
      <c r="G2" s="116"/>
      <c r="H2" s="116"/>
      <c r="I2" s="116"/>
      <c r="J2" s="116"/>
    </row>
    <row r="3" spans="1:10" ht="20.25" customHeight="1" x14ac:dyDescent="0.25">
      <c r="A3" s="95"/>
      <c r="B3" s="118"/>
      <c r="C3" s="43" t="s">
        <v>31</v>
      </c>
      <c r="D3" s="43" t="s">
        <v>32</v>
      </c>
      <c r="E3" s="43" t="s">
        <v>33</v>
      </c>
      <c r="F3" s="43" t="s">
        <v>34</v>
      </c>
      <c r="G3" s="43" t="s">
        <v>35</v>
      </c>
      <c r="H3" s="43" t="s">
        <v>36</v>
      </c>
      <c r="I3" s="43" t="s">
        <v>37</v>
      </c>
      <c r="J3" s="43" t="s">
        <v>38</v>
      </c>
    </row>
    <row r="4" spans="1:10" ht="25.15" customHeight="1" x14ac:dyDescent="0.25">
      <c r="A4" s="9" t="s">
        <v>0</v>
      </c>
      <c r="B4" s="64">
        <f>SUM(C4,D4,E4,F4,G4,H4,I4,J4)</f>
        <v>58960</v>
      </c>
      <c r="C4" s="56">
        <v>7883</v>
      </c>
      <c r="D4" s="58">
        <v>8076</v>
      </c>
      <c r="E4" s="56">
        <v>7790</v>
      </c>
      <c r="F4" s="58">
        <v>7445</v>
      </c>
      <c r="G4" s="56">
        <v>7054</v>
      </c>
      <c r="H4" s="58">
        <v>7094</v>
      </c>
      <c r="I4" s="56">
        <v>6926</v>
      </c>
      <c r="J4" s="58">
        <v>6692</v>
      </c>
    </row>
    <row r="5" spans="1:10" ht="15" customHeight="1" x14ac:dyDescent="0.25">
      <c r="A5" s="49" t="s">
        <v>1</v>
      </c>
      <c r="B5" s="65">
        <f>SUM(C5,D5,E5,F5,G5,H5,I5,J5)</f>
        <v>58863</v>
      </c>
      <c r="C5" s="57">
        <v>7869</v>
      </c>
      <c r="D5" s="57">
        <v>8068</v>
      </c>
      <c r="E5" s="57">
        <v>7786</v>
      </c>
      <c r="F5" s="57">
        <v>7435</v>
      </c>
      <c r="G5" s="57">
        <v>7040</v>
      </c>
      <c r="H5" s="57">
        <v>7085</v>
      </c>
      <c r="I5" s="57">
        <v>6900</v>
      </c>
      <c r="J5" s="57">
        <v>6680</v>
      </c>
    </row>
    <row r="6" spans="1:10" x14ac:dyDescent="0.25">
      <c r="D6" s="59"/>
    </row>
    <row r="8" spans="1:10" x14ac:dyDescent="0.25">
      <c r="B8" s="14"/>
    </row>
  </sheetData>
  <mergeCells count="3">
    <mergeCell ref="A1:J1"/>
    <mergeCell ref="C2:J2"/>
    <mergeCell ref="B2:B3"/>
  </mergeCells>
  <phoneticPr fontId="1" type="noConversion"/>
  <printOptions horizontalCentered="1"/>
  <pageMargins left="0.59055118110236227" right="0.59055118110236227" top="6.377952755905512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4:V14"/>
  <sheetViews>
    <sheetView showGridLines="0" workbookViewId="0">
      <selection activeCell="R18" sqref="R18"/>
    </sheetView>
  </sheetViews>
  <sheetFormatPr defaultColWidth="9.33203125" defaultRowHeight="12.75" x14ac:dyDescent="0.2"/>
  <cols>
    <col min="1" max="9" width="9.33203125" style="17"/>
    <col min="10" max="10" width="10" style="17" customWidth="1"/>
    <col min="11" max="16384" width="9.33203125" style="17"/>
  </cols>
  <sheetData>
    <row r="4" spans="13:22" x14ac:dyDescent="0.2">
      <c r="N4" s="135"/>
      <c r="O4" s="135"/>
    </row>
    <row r="5" spans="13:22" x14ac:dyDescent="0.2">
      <c r="N5" s="119"/>
      <c r="O5" s="119"/>
      <c r="P5" s="119"/>
      <c r="Q5" s="119"/>
      <c r="R5" s="119"/>
      <c r="S5" s="119"/>
      <c r="T5" s="119"/>
      <c r="U5" s="119"/>
    </row>
    <row r="6" spans="13:22" x14ac:dyDescent="0.2">
      <c r="M6" s="15"/>
      <c r="N6" s="16" t="s">
        <v>31</v>
      </c>
      <c r="O6" s="16" t="s">
        <v>32</v>
      </c>
      <c r="P6" s="16" t="s">
        <v>33</v>
      </c>
      <c r="Q6" s="16" t="s">
        <v>34</v>
      </c>
      <c r="R6" s="16" t="s">
        <v>35</v>
      </c>
      <c r="S6" s="16" t="s">
        <v>36</v>
      </c>
      <c r="T6" s="16" t="s">
        <v>37</v>
      </c>
      <c r="U6" s="16" t="s">
        <v>38</v>
      </c>
    </row>
    <row r="7" spans="13:22" x14ac:dyDescent="0.2">
      <c r="M7" s="15" t="s">
        <v>7</v>
      </c>
      <c r="N7" s="18">
        <v>7883</v>
      </c>
      <c r="O7" s="18">
        <v>8076</v>
      </c>
      <c r="P7" s="18">
        <v>7790</v>
      </c>
      <c r="Q7" s="18">
        <v>7445</v>
      </c>
      <c r="R7" s="18">
        <v>7054</v>
      </c>
      <c r="S7" s="18">
        <v>7094</v>
      </c>
      <c r="T7" s="18">
        <v>6926</v>
      </c>
      <c r="U7" s="19">
        <v>6692</v>
      </c>
      <c r="V7" s="19"/>
    </row>
    <row r="8" spans="13:22" x14ac:dyDescent="0.2">
      <c r="M8" s="15" t="s">
        <v>46</v>
      </c>
      <c r="N8" s="18">
        <v>7869</v>
      </c>
      <c r="O8" s="18">
        <v>8068</v>
      </c>
      <c r="P8" s="18">
        <v>7786</v>
      </c>
      <c r="Q8" s="18">
        <v>7435</v>
      </c>
      <c r="R8" s="18">
        <v>7040</v>
      </c>
      <c r="S8" s="18">
        <v>7085</v>
      </c>
      <c r="T8" s="18">
        <v>6900</v>
      </c>
      <c r="U8" s="18">
        <v>6680</v>
      </c>
      <c r="V8" s="19"/>
    </row>
    <row r="9" spans="13:22" x14ac:dyDescent="0.2">
      <c r="N9" s="35"/>
      <c r="O9" s="35"/>
      <c r="P9" s="35"/>
      <c r="Q9" s="35"/>
      <c r="R9" s="35"/>
      <c r="S9" s="35"/>
      <c r="T9" s="35"/>
      <c r="U9" s="35"/>
      <c r="V9" s="19"/>
    </row>
    <row r="10" spans="13:22" x14ac:dyDescent="0.2">
      <c r="V10" s="15"/>
    </row>
    <row r="11" spans="13:22" x14ac:dyDescent="0.2">
      <c r="N11" s="134"/>
      <c r="O11" s="134"/>
      <c r="P11" s="134"/>
      <c r="Q11" s="134"/>
      <c r="R11" s="134"/>
      <c r="S11" s="134"/>
      <c r="V11" s="15"/>
    </row>
    <row r="12" spans="13:22" x14ac:dyDescent="0.2">
      <c r="N12" s="134"/>
      <c r="O12" s="134"/>
      <c r="P12" s="134"/>
      <c r="Q12" s="134"/>
      <c r="R12" s="134"/>
      <c r="S12" s="134"/>
      <c r="T12" s="19"/>
      <c r="U12" s="19"/>
      <c r="V12" s="19"/>
    </row>
    <row r="13" spans="13:22" x14ac:dyDescent="0.2">
      <c r="N13" s="134"/>
      <c r="O13" s="134"/>
      <c r="P13" s="134"/>
      <c r="Q13" s="134"/>
      <c r="R13" s="134"/>
      <c r="S13" s="134"/>
      <c r="V13" s="15"/>
    </row>
    <row r="14" spans="13:22" x14ac:dyDescent="0.2">
      <c r="V14" s="15"/>
    </row>
  </sheetData>
  <mergeCells count="2">
    <mergeCell ref="N11:S13"/>
    <mergeCell ref="N5:U5"/>
  </mergeCells>
  <phoneticPr fontId="1" type="noConversion"/>
  <dataValidations count="1">
    <dataValidation allowBlank="1" showInputMessage="1" showErrorMessage="1" prompt="izmjeni podatke za graf" sqref="N7"/>
  </dataValidations>
  <printOptions horizontalCentered="1"/>
  <pageMargins left="0.59055118110236227" right="0.59055118110236227" top="8.1496062992125982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workbookViewId="0">
      <selection activeCell="J10" sqref="J10"/>
    </sheetView>
  </sheetViews>
  <sheetFormatPr defaultColWidth="9.33203125" defaultRowHeight="15" x14ac:dyDescent="0.25"/>
  <cols>
    <col min="1" max="1" width="35.83203125" style="1" customWidth="1"/>
    <col min="2" max="3" width="10.83203125" style="1" customWidth="1"/>
    <col min="4" max="5" width="12.33203125" style="1" customWidth="1"/>
    <col min="6" max="6" width="10.83203125" style="1" customWidth="1"/>
    <col min="7" max="7" width="9.33203125" style="21"/>
    <col min="8" max="16384" width="9.33203125" style="1"/>
  </cols>
  <sheetData>
    <row r="1" spans="1:11" ht="27.75" customHeight="1" thickBot="1" x14ac:dyDescent="0.3">
      <c r="A1" s="108" t="s">
        <v>89</v>
      </c>
      <c r="B1" s="108"/>
      <c r="C1" s="108"/>
      <c r="D1" s="108"/>
      <c r="E1" s="108"/>
      <c r="F1" s="108"/>
    </row>
    <row r="2" spans="1:11" ht="33" customHeight="1" x14ac:dyDescent="0.25">
      <c r="A2" s="12"/>
      <c r="B2" s="111" t="s">
        <v>3</v>
      </c>
      <c r="C2" s="111" t="s">
        <v>4</v>
      </c>
      <c r="D2" s="113" t="s">
        <v>5</v>
      </c>
      <c r="E2" s="114"/>
      <c r="F2" s="109" t="s">
        <v>45</v>
      </c>
    </row>
    <row r="3" spans="1:11" ht="33" customHeight="1" x14ac:dyDescent="0.25">
      <c r="A3" s="2"/>
      <c r="B3" s="112"/>
      <c r="C3" s="112"/>
      <c r="D3" s="45" t="s">
        <v>7</v>
      </c>
      <c r="E3" s="45" t="s">
        <v>8</v>
      </c>
      <c r="F3" s="110"/>
    </row>
    <row r="4" spans="1:11" ht="25.15" customHeight="1" x14ac:dyDescent="0.25">
      <c r="A4" s="13" t="s">
        <v>50</v>
      </c>
      <c r="B4" s="60">
        <f t="shared" ref="B4:F4" si="0">SUM(B5,B9)</f>
        <v>144</v>
      </c>
      <c r="C4" s="64">
        <f t="shared" si="0"/>
        <v>2880</v>
      </c>
      <c r="D4" s="64">
        <f t="shared" si="0"/>
        <v>60563</v>
      </c>
      <c r="E4" s="63">
        <f t="shared" si="0"/>
        <v>29505</v>
      </c>
      <c r="F4" s="54">
        <f t="shared" si="0"/>
        <v>5644</v>
      </c>
    </row>
    <row r="5" spans="1:11" ht="18" customHeight="1" x14ac:dyDescent="0.25">
      <c r="A5" s="24" t="s">
        <v>9</v>
      </c>
      <c r="B5" s="55">
        <f>SUM(B6:B8)</f>
        <v>131</v>
      </c>
      <c r="C5" s="65">
        <f t="shared" ref="C5:F5" si="1">SUM(C6:C8)</f>
        <v>2789</v>
      </c>
      <c r="D5" s="65">
        <f t="shared" si="1"/>
        <v>60046</v>
      </c>
      <c r="E5" s="57">
        <f t="shared" si="1"/>
        <v>29348</v>
      </c>
      <c r="F5" s="55">
        <f t="shared" si="1"/>
        <v>5386</v>
      </c>
    </row>
    <row r="6" spans="1:11" ht="15" customHeight="1" x14ac:dyDescent="0.25">
      <c r="A6" s="51" t="s">
        <v>52</v>
      </c>
      <c r="B6" s="55">
        <v>124</v>
      </c>
      <c r="C6" s="65">
        <v>2730</v>
      </c>
      <c r="D6" s="65">
        <v>59259</v>
      </c>
      <c r="E6" s="62">
        <v>28982</v>
      </c>
      <c r="F6" s="55">
        <v>5236</v>
      </c>
    </row>
    <row r="7" spans="1:11" ht="15" customHeight="1" x14ac:dyDescent="0.25">
      <c r="A7" s="51" t="s">
        <v>53</v>
      </c>
      <c r="B7" s="55">
        <v>5</v>
      </c>
      <c r="C7" s="65">
        <v>45</v>
      </c>
      <c r="D7" s="65">
        <v>543</v>
      </c>
      <c r="E7" s="62">
        <v>238</v>
      </c>
      <c r="F7" s="55">
        <v>99</v>
      </c>
    </row>
    <row r="8" spans="1:11" ht="15" customHeight="1" x14ac:dyDescent="0.25">
      <c r="A8" s="51" t="s">
        <v>54</v>
      </c>
      <c r="B8" s="55">
        <v>2</v>
      </c>
      <c r="C8" s="65">
        <v>14</v>
      </c>
      <c r="D8" s="65">
        <v>244</v>
      </c>
      <c r="E8" s="62">
        <v>128</v>
      </c>
      <c r="F8" s="55">
        <v>51</v>
      </c>
    </row>
    <row r="9" spans="1:11" ht="42" customHeight="1" x14ac:dyDescent="0.25">
      <c r="A9" s="80" t="s">
        <v>11</v>
      </c>
      <c r="B9" s="69">
        <f t="shared" ref="B9:F9" si="2">SUM(B10)</f>
        <v>13</v>
      </c>
      <c r="C9" s="69">
        <f t="shared" si="2"/>
        <v>91</v>
      </c>
      <c r="D9" s="69">
        <f t="shared" si="2"/>
        <v>517</v>
      </c>
      <c r="E9" s="69">
        <f t="shared" si="2"/>
        <v>157</v>
      </c>
      <c r="F9" s="70">
        <f t="shared" si="2"/>
        <v>258</v>
      </c>
      <c r="G9" s="71"/>
      <c r="K9" s="81"/>
    </row>
    <row r="10" spans="1:11" ht="15" customHeight="1" x14ac:dyDescent="0.25">
      <c r="A10" s="51" t="s">
        <v>52</v>
      </c>
      <c r="B10" s="55">
        <v>13</v>
      </c>
      <c r="C10" s="65">
        <v>91</v>
      </c>
      <c r="D10" s="65">
        <v>517</v>
      </c>
      <c r="E10" s="62">
        <v>157</v>
      </c>
      <c r="F10" s="55">
        <v>258</v>
      </c>
    </row>
    <row r="11" spans="1:11" ht="25.15" customHeight="1" x14ac:dyDescent="0.25">
      <c r="A11" s="53" t="s">
        <v>51</v>
      </c>
      <c r="B11" s="68"/>
      <c r="C11" s="63"/>
      <c r="D11" s="63"/>
      <c r="E11" s="63"/>
      <c r="F11" s="63"/>
    </row>
    <row r="12" spans="1:11" ht="18" customHeight="1" x14ac:dyDescent="0.25">
      <c r="A12" s="24" t="s">
        <v>48</v>
      </c>
      <c r="B12" s="55">
        <f>SUM(B13+B16)</f>
        <v>23</v>
      </c>
      <c r="C12" s="65" t="s">
        <v>10</v>
      </c>
      <c r="D12" s="65">
        <f>SUM(D13+D16)</f>
        <v>4210</v>
      </c>
      <c r="E12" s="62">
        <f>SUM(E13+E16)</f>
        <v>2699</v>
      </c>
      <c r="F12" s="55">
        <f>SUM(F13+F16)</f>
        <v>631</v>
      </c>
    </row>
    <row r="13" spans="1:11" ht="16.5" customHeight="1" x14ac:dyDescent="0.25">
      <c r="A13" s="51" t="s">
        <v>55</v>
      </c>
      <c r="B13" s="55">
        <f>SUM(B14:B15)</f>
        <v>20</v>
      </c>
      <c r="C13" s="65" t="s">
        <v>10</v>
      </c>
      <c r="D13" s="65">
        <f>SUM(D14:D15)</f>
        <v>3903</v>
      </c>
      <c r="E13" s="62">
        <f>SUM(E14:E15)</f>
        <v>2399</v>
      </c>
      <c r="F13" s="55">
        <f>SUM(F14:F15)</f>
        <v>530</v>
      </c>
    </row>
    <row r="14" spans="1:11" ht="14.25" customHeight="1" x14ac:dyDescent="0.25">
      <c r="A14" s="52" t="s">
        <v>52</v>
      </c>
      <c r="B14" s="55">
        <v>13</v>
      </c>
      <c r="C14" s="65" t="s">
        <v>10</v>
      </c>
      <c r="D14" s="65">
        <v>3596</v>
      </c>
      <c r="E14" s="62">
        <v>2247</v>
      </c>
      <c r="F14" s="55">
        <v>454</v>
      </c>
    </row>
    <row r="15" spans="1:11" ht="15" customHeight="1" x14ac:dyDescent="0.25">
      <c r="A15" s="52" t="s">
        <v>53</v>
      </c>
      <c r="B15" s="55">
        <v>7</v>
      </c>
      <c r="C15" s="65" t="s">
        <v>10</v>
      </c>
      <c r="D15" s="65">
        <v>307</v>
      </c>
      <c r="E15" s="57">
        <v>152</v>
      </c>
      <c r="F15" s="55">
        <v>76</v>
      </c>
    </row>
    <row r="16" spans="1:11" ht="16.5" customHeight="1" x14ac:dyDescent="0.25">
      <c r="A16" s="51" t="s">
        <v>94</v>
      </c>
      <c r="B16" s="55">
        <f>B17</f>
        <v>3</v>
      </c>
      <c r="C16" s="65" t="s">
        <v>10</v>
      </c>
      <c r="D16" s="55">
        <f>D17</f>
        <v>307</v>
      </c>
      <c r="E16" s="55">
        <f>E17</f>
        <v>300</v>
      </c>
      <c r="F16" s="55">
        <f>F17</f>
        <v>101</v>
      </c>
    </row>
    <row r="17" spans="1:7" s="9" customFormat="1" ht="15" customHeight="1" x14ac:dyDescent="0.25">
      <c r="A17" s="52" t="s">
        <v>52</v>
      </c>
      <c r="B17" s="55">
        <v>3</v>
      </c>
      <c r="C17" s="65" t="s">
        <v>10</v>
      </c>
      <c r="D17" s="65">
        <v>307</v>
      </c>
      <c r="E17" s="57">
        <v>300</v>
      </c>
      <c r="F17" s="55">
        <v>101</v>
      </c>
      <c r="G17" s="67"/>
    </row>
  </sheetData>
  <mergeCells count="5">
    <mergeCell ref="B2:B3"/>
    <mergeCell ref="C2:C3"/>
    <mergeCell ref="D2:E2"/>
    <mergeCell ref="A1:F1"/>
    <mergeCell ref="F2:F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r:id="rId1"/>
  <headerFooter alignWithMargins="0"/>
  <ignoredErrors>
    <ignoredError sqref="B1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showGridLines="0" workbookViewId="0">
      <selection activeCell="K17" sqref="K17"/>
    </sheetView>
  </sheetViews>
  <sheetFormatPr defaultColWidth="9.33203125" defaultRowHeight="15" x14ac:dyDescent="0.25"/>
  <cols>
    <col min="1" max="1" width="19.33203125" style="1" customWidth="1"/>
    <col min="2" max="2" width="10.83203125" style="1" customWidth="1"/>
    <col min="3" max="10" width="9.5" style="1" customWidth="1"/>
    <col min="11" max="16384" width="9.33203125" style="1"/>
  </cols>
  <sheetData>
    <row r="1" spans="1:15" ht="14.25" customHeight="1" x14ac:dyDescent="0.25">
      <c r="A1" s="121" t="s">
        <v>90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5" ht="27.75" customHeight="1" thickBot="1" x14ac:dyDescent="0.3">
      <c r="A2" s="122" t="s">
        <v>91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5" ht="20.25" customHeight="1" x14ac:dyDescent="0.25">
      <c r="A3" s="94"/>
      <c r="B3" s="117" t="s">
        <v>0</v>
      </c>
      <c r="C3" s="115" t="s">
        <v>47</v>
      </c>
      <c r="D3" s="116"/>
      <c r="E3" s="116"/>
      <c r="F3" s="116"/>
      <c r="G3" s="116"/>
      <c r="H3" s="116"/>
      <c r="I3" s="116"/>
      <c r="J3" s="116"/>
      <c r="K3" s="21"/>
    </row>
    <row r="4" spans="1:15" ht="20.25" customHeight="1" x14ac:dyDescent="0.25">
      <c r="A4" s="95"/>
      <c r="B4" s="120"/>
      <c r="C4" s="88" t="s">
        <v>31</v>
      </c>
      <c r="D4" s="89" t="s">
        <v>32</v>
      </c>
      <c r="E4" s="43" t="s">
        <v>33</v>
      </c>
      <c r="F4" s="88" t="s">
        <v>34</v>
      </c>
      <c r="G4" s="89" t="s">
        <v>35</v>
      </c>
      <c r="H4" s="88" t="s">
        <v>36</v>
      </c>
      <c r="I4" s="89" t="s">
        <v>37</v>
      </c>
      <c r="J4" s="43" t="s">
        <v>38</v>
      </c>
      <c r="K4" s="21"/>
    </row>
    <row r="5" spans="1:15" ht="25.15" customHeight="1" x14ac:dyDescent="0.25">
      <c r="A5" s="9" t="s">
        <v>0</v>
      </c>
      <c r="B5" s="60">
        <f>SUM(C5,D5,E5,F5,G5,H5,I5,J5)</f>
        <v>60046</v>
      </c>
      <c r="C5" s="64">
        <v>7781</v>
      </c>
      <c r="D5" s="58">
        <v>7860</v>
      </c>
      <c r="E5" s="54">
        <v>8081</v>
      </c>
      <c r="F5" s="66">
        <v>7794</v>
      </c>
      <c r="G5" s="56">
        <v>7452</v>
      </c>
      <c r="H5" s="66">
        <v>7040</v>
      </c>
      <c r="I5" s="56">
        <v>7121</v>
      </c>
      <c r="J5" s="60">
        <v>6917</v>
      </c>
      <c r="K5" s="21"/>
    </row>
    <row r="6" spans="1:15" ht="15" customHeight="1" x14ac:dyDescent="0.25">
      <c r="A6" s="49" t="s">
        <v>56</v>
      </c>
      <c r="B6" s="55">
        <f>SUM(C6,D6,E6,F6,G6,H6,I6,J6)</f>
        <v>29348</v>
      </c>
      <c r="C6" s="65">
        <v>3798</v>
      </c>
      <c r="D6" s="62">
        <v>3800</v>
      </c>
      <c r="E6" s="55">
        <v>3995</v>
      </c>
      <c r="F6" s="65">
        <v>3833</v>
      </c>
      <c r="G6" s="57">
        <v>3612</v>
      </c>
      <c r="H6" s="65">
        <v>3392</v>
      </c>
      <c r="I6" s="57">
        <v>3488</v>
      </c>
      <c r="J6" s="55">
        <v>3430</v>
      </c>
      <c r="K6" s="21"/>
      <c r="O6" s="83"/>
    </row>
    <row r="7" spans="1:15" ht="15" customHeight="1" x14ac:dyDescent="0.25">
      <c r="A7" s="49" t="s">
        <v>57</v>
      </c>
      <c r="B7" s="55">
        <f>SUM(C7,D7,E7,F7,G7,H7,I7,J7)</f>
        <v>62</v>
      </c>
      <c r="C7" s="65">
        <v>14</v>
      </c>
      <c r="D7" s="62">
        <v>6</v>
      </c>
      <c r="E7" s="55">
        <v>3</v>
      </c>
      <c r="F7" s="65">
        <v>2</v>
      </c>
      <c r="G7" s="57">
        <v>6</v>
      </c>
      <c r="H7" s="65">
        <v>9</v>
      </c>
      <c r="I7" s="57">
        <v>15</v>
      </c>
      <c r="J7" s="55">
        <v>7</v>
      </c>
      <c r="K7" s="21"/>
    </row>
    <row r="8" spans="1:15" x14ac:dyDescent="0.25">
      <c r="K8" s="21"/>
    </row>
    <row r="9" spans="1:15" s="21" customFormat="1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</row>
    <row r="10" spans="1:15" s="21" customFormat="1" x14ac:dyDescent="0.25"/>
  </sheetData>
  <mergeCells count="4">
    <mergeCell ref="C3:J3"/>
    <mergeCell ref="B3:B4"/>
    <mergeCell ref="A1:J1"/>
    <mergeCell ref="A2:J2"/>
  </mergeCells>
  <phoneticPr fontId="1" type="noConversion"/>
  <printOptions horizontalCentered="1"/>
  <pageMargins left="0.59055118110236227" right="0.59055118110236227" top="6.18110236220472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Q12"/>
  <sheetViews>
    <sheetView showGridLines="0" workbookViewId="0">
      <selection activeCell="N25" sqref="N25"/>
    </sheetView>
  </sheetViews>
  <sheetFormatPr defaultColWidth="9.33203125" defaultRowHeight="12.75" x14ac:dyDescent="0.2"/>
  <cols>
    <col min="1" max="11" width="9.33203125" style="17"/>
    <col min="12" max="12" width="18.33203125" style="15" customWidth="1"/>
    <col min="13" max="13" width="9.33203125" style="17"/>
    <col min="14" max="14" width="10" style="17" customWidth="1"/>
    <col min="15" max="16384" width="9.33203125" style="17"/>
  </cols>
  <sheetData>
    <row r="1" spans="12:17" x14ac:dyDescent="0.2">
      <c r="N1" s="15"/>
    </row>
    <row r="2" spans="12:17" x14ac:dyDescent="0.2">
      <c r="L2" s="15" t="s">
        <v>39</v>
      </c>
      <c r="M2" s="15" t="s">
        <v>42</v>
      </c>
      <c r="N2" s="15" t="s">
        <v>43</v>
      </c>
      <c r="O2" s="15" t="s">
        <v>44</v>
      </c>
      <c r="P2" s="15" t="s">
        <v>83</v>
      </c>
      <c r="Q2" s="15" t="s">
        <v>86</v>
      </c>
    </row>
    <row r="3" spans="12:17" x14ac:dyDescent="0.2">
      <c r="L3" s="15" t="s">
        <v>12</v>
      </c>
      <c r="M3" s="19">
        <v>54569</v>
      </c>
      <c r="N3" s="19">
        <v>55793</v>
      </c>
      <c r="O3" s="19">
        <v>56356</v>
      </c>
      <c r="P3" s="19">
        <v>57766</v>
      </c>
      <c r="Q3" s="19">
        <v>58960</v>
      </c>
    </row>
    <row r="6" spans="12:17" ht="12.75" customHeight="1" x14ac:dyDescent="0.2">
      <c r="M6" s="41"/>
      <c r="N6" s="41"/>
      <c r="O6" s="41"/>
      <c r="P6" s="41"/>
    </row>
    <row r="7" spans="12:17" ht="12.75" customHeight="1" x14ac:dyDescent="0.2">
      <c r="M7" s="41"/>
      <c r="N7" s="41"/>
      <c r="O7" s="41"/>
      <c r="P7" s="41"/>
    </row>
    <row r="8" spans="12:17" ht="12.75" customHeight="1" x14ac:dyDescent="0.2">
      <c r="M8" s="41"/>
      <c r="N8" s="41"/>
      <c r="O8" s="41"/>
      <c r="P8" s="41"/>
    </row>
    <row r="9" spans="12:17" x14ac:dyDescent="0.2">
      <c r="M9" s="84"/>
      <c r="N9" s="84"/>
      <c r="O9" s="84"/>
      <c r="P9" s="84"/>
      <c r="Q9" s="84"/>
    </row>
    <row r="10" spans="12:17" ht="12.75" customHeight="1" x14ac:dyDescent="0.2">
      <c r="M10" s="84"/>
      <c r="N10" s="84"/>
      <c r="O10" s="84"/>
      <c r="P10" s="84"/>
      <c r="Q10" s="84"/>
    </row>
    <row r="11" spans="12:17" ht="12.75" customHeight="1" x14ac:dyDescent="0.2">
      <c r="M11" s="84"/>
      <c r="N11" s="84"/>
      <c r="O11" s="84"/>
      <c r="P11" s="84"/>
      <c r="Q11" s="84"/>
    </row>
    <row r="12" spans="12:17" ht="12.75" customHeight="1" x14ac:dyDescent="0.2">
      <c r="M12" s="84"/>
      <c r="N12" s="84"/>
      <c r="O12" s="84"/>
      <c r="P12" s="84"/>
      <c r="Q12" s="84"/>
    </row>
  </sheetData>
  <phoneticPr fontId="1" type="noConversion"/>
  <printOptions horizontalCentered="1"/>
  <pageMargins left="0.59055118110236227" right="0.59055118110236227" top="8.2677165354330722" bottom="0.59055118110236227" header="0.51181102362204722" footer="0.51181102362204722"/>
  <pageSetup paperSize="9" scale="85" orientation="portrait" r:id="rId1"/>
  <headerFooter alignWithMargins="0">
    <oddFooter>&amp;R 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opLeftCell="A7" workbookViewId="0">
      <selection activeCell="P21" sqref="P21"/>
    </sheetView>
  </sheetViews>
  <sheetFormatPr defaultColWidth="9.33203125" defaultRowHeight="12.75" x14ac:dyDescent="0.2"/>
  <cols>
    <col min="1" max="1" width="42.83203125" style="17" customWidth="1"/>
    <col min="2" max="3" width="10.83203125" style="17" customWidth="1"/>
    <col min="4" max="5" width="12.33203125" style="17" customWidth="1"/>
    <col min="6" max="7" width="10.83203125" style="17" customWidth="1"/>
    <col min="8" max="16384" width="9.33203125" style="17"/>
  </cols>
  <sheetData>
    <row r="1" spans="1:8" ht="27.75" customHeight="1" thickBot="1" x14ac:dyDescent="0.25">
      <c r="A1" s="108" t="s">
        <v>92</v>
      </c>
      <c r="B1" s="108"/>
      <c r="C1" s="108"/>
      <c r="D1" s="108"/>
      <c r="E1" s="108"/>
      <c r="F1" s="108"/>
      <c r="G1" s="108"/>
    </row>
    <row r="2" spans="1:8" ht="33" customHeight="1" x14ac:dyDescent="0.2">
      <c r="A2" s="96"/>
      <c r="B2" s="111" t="s">
        <v>3</v>
      </c>
      <c r="C2" s="111" t="s">
        <v>4</v>
      </c>
      <c r="D2" s="123" t="s">
        <v>5</v>
      </c>
      <c r="E2" s="123"/>
      <c r="F2" s="111" t="s">
        <v>6</v>
      </c>
      <c r="G2" s="109" t="s">
        <v>45</v>
      </c>
      <c r="H2" s="78"/>
    </row>
    <row r="3" spans="1:8" ht="33" customHeight="1" x14ac:dyDescent="0.2">
      <c r="A3" s="97"/>
      <c r="B3" s="112"/>
      <c r="C3" s="112"/>
      <c r="D3" s="44" t="s">
        <v>7</v>
      </c>
      <c r="E3" s="44" t="s">
        <v>8</v>
      </c>
      <c r="F3" s="112"/>
      <c r="G3" s="110"/>
      <c r="H3" s="78"/>
    </row>
    <row r="4" spans="1:8" ht="29.25" customHeight="1" x14ac:dyDescent="0.25">
      <c r="A4" s="20" t="s">
        <v>50</v>
      </c>
      <c r="B4" s="75">
        <f t="shared" ref="B4:G4" si="0">SUM(B5+B23)</f>
        <v>144</v>
      </c>
      <c r="C4" s="54">
        <f t="shared" si="0"/>
        <v>2839</v>
      </c>
      <c r="D4" s="60">
        <f t="shared" si="0"/>
        <v>59480</v>
      </c>
      <c r="E4" s="60">
        <f t="shared" si="0"/>
        <v>28958</v>
      </c>
      <c r="F4" s="60">
        <f t="shared" si="0"/>
        <v>6745</v>
      </c>
      <c r="G4" s="60">
        <f t="shared" si="0"/>
        <v>5507</v>
      </c>
      <c r="H4" s="78"/>
    </row>
    <row r="5" spans="1:8" ht="24.75" customHeight="1" x14ac:dyDescent="0.25">
      <c r="A5" s="73" t="s">
        <v>29</v>
      </c>
      <c r="B5" s="76">
        <f>SUM(B6:B22)</f>
        <v>131</v>
      </c>
      <c r="C5" s="55">
        <f t="shared" ref="C5:G5" si="1">SUM(C6:C22)</f>
        <v>2753</v>
      </c>
      <c r="D5" s="55">
        <f>SUM(D6:D22)</f>
        <v>58960</v>
      </c>
      <c r="E5" s="55">
        <f t="shared" si="1"/>
        <v>28805</v>
      </c>
      <c r="F5" s="55">
        <f t="shared" si="1"/>
        <v>6680</v>
      </c>
      <c r="G5" s="55">
        <f t="shared" si="1"/>
        <v>5255</v>
      </c>
    </row>
    <row r="6" spans="1:8" ht="20.25" customHeight="1" x14ac:dyDescent="0.25">
      <c r="A6" s="74" t="s">
        <v>13</v>
      </c>
      <c r="B6" s="76">
        <v>7</v>
      </c>
      <c r="C6" s="55">
        <v>150</v>
      </c>
      <c r="D6" s="55">
        <v>3470</v>
      </c>
      <c r="E6" s="55">
        <v>1665</v>
      </c>
      <c r="F6" s="55">
        <v>396</v>
      </c>
      <c r="G6" s="55">
        <v>320</v>
      </c>
    </row>
    <row r="7" spans="1:8" ht="15.75" customHeight="1" x14ac:dyDescent="0.25">
      <c r="A7" s="74" t="s">
        <v>14</v>
      </c>
      <c r="B7" s="76">
        <v>6</v>
      </c>
      <c r="C7" s="55">
        <v>95</v>
      </c>
      <c r="D7" s="55">
        <v>1871</v>
      </c>
      <c r="E7" s="55">
        <v>925</v>
      </c>
      <c r="F7" s="55">
        <v>271</v>
      </c>
      <c r="G7" s="55">
        <v>224</v>
      </c>
    </row>
    <row r="8" spans="1:8" ht="15.75" customHeight="1" x14ac:dyDescent="0.25">
      <c r="A8" s="74" t="s">
        <v>15</v>
      </c>
      <c r="B8" s="76">
        <v>9</v>
      </c>
      <c r="C8" s="55">
        <v>131</v>
      </c>
      <c r="D8" s="55">
        <v>2758</v>
      </c>
      <c r="E8" s="55">
        <v>1311</v>
      </c>
      <c r="F8" s="55">
        <v>282</v>
      </c>
      <c r="G8" s="55">
        <v>296</v>
      </c>
    </row>
    <row r="9" spans="1:8" ht="15.75" customHeight="1" x14ac:dyDescent="0.25">
      <c r="A9" s="74" t="s">
        <v>16</v>
      </c>
      <c r="B9" s="76">
        <v>8</v>
      </c>
      <c r="C9" s="55">
        <v>169</v>
      </c>
      <c r="D9" s="55">
        <v>3585</v>
      </c>
      <c r="E9" s="55">
        <v>1762</v>
      </c>
      <c r="F9" s="55">
        <v>414</v>
      </c>
      <c r="G9" s="55">
        <v>328</v>
      </c>
    </row>
    <row r="10" spans="1:8" ht="15.75" customHeight="1" x14ac:dyDescent="0.25">
      <c r="A10" s="74" t="s">
        <v>17</v>
      </c>
      <c r="B10" s="76">
        <v>11</v>
      </c>
      <c r="C10" s="55">
        <v>208</v>
      </c>
      <c r="D10" s="55">
        <v>4194</v>
      </c>
      <c r="E10" s="55">
        <v>1989</v>
      </c>
      <c r="F10" s="55">
        <v>485</v>
      </c>
      <c r="G10" s="55">
        <v>405</v>
      </c>
    </row>
    <row r="11" spans="1:8" ht="15.75" customHeight="1" x14ac:dyDescent="0.25">
      <c r="A11" s="74" t="s">
        <v>18</v>
      </c>
      <c r="B11" s="76">
        <v>8</v>
      </c>
      <c r="C11" s="55">
        <v>183</v>
      </c>
      <c r="D11" s="55">
        <v>4043</v>
      </c>
      <c r="E11" s="55">
        <v>2018</v>
      </c>
      <c r="F11" s="55">
        <v>444</v>
      </c>
      <c r="G11" s="55">
        <v>357</v>
      </c>
    </row>
    <row r="12" spans="1:8" ht="15.75" customHeight="1" x14ac:dyDescent="0.25">
      <c r="A12" s="74" t="s">
        <v>19</v>
      </c>
      <c r="B12" s="76">
        <v>10</v>
      </c>
      <c r="C12" s="55">
        <v>228</v>
      </c>
      <c r="D12" s="55">
        <v>4664</v>
      </c>
      <c r="E12" s="55">
        <v>2290</v>
      </c>
      <c r="F12" s="55">
        <v>468</v>
      </c>
      <c r="G12" s="55">
        <v>385</v>
      </c>
    </row>
    <row r="13" spans="1:8" ht="15.75" customHeight="1" x14ac:dyDescent="0.25">
      <c r="A13" s="74" t="s">
        <v>20</v>
      </c>
      <c r="B13" s="76">
        <v>7</v>
      </c>
      <c r="C13" s="55">
        <v>157</v>
      </c>
      <c r="D13" s="55">
        <v>3188</v>
      </c>
      <c r="E13" s="55">
        <v>1540</v>
      </c>
      <c r="F13" s="55">
        <v>332</v>
      </c>
      <c r="G13" s="55">
        <v>323</v>
      </c>
    </row>
    <row r="14" spans="1:8" ht="15.75" customHeight="1" x14ac:dyDescent="0.25">
      <c r="A14" s="74" t="s">
        <v>21</v>
      </c>
      <c r="B14" s="76">
        <v>10</v>
      </c>
      <c r="C14" s="55">
        <v>250</v>
      </c>
      <c r="D14" s="55">
        <v>5526</v>
      </c>
      <c r="E14" s="55">
        <v>2648</v>
      </c>
      <c r="F14" s="55">
        <v>610</v>
      </c>
      <c r="G14" s="55">
        <v>525</v>
      </c>
    </row>
    <row r="15" spans="1:8" ht="15.75" customHeight="1" x14ac:dyDescent="0.25">
      <c r="A15" s="74" t="s">
        <v>22</v>
      </c>
      <c r="B15" s="76">
        <v>5</v>
      </c>
      <c r="C15" s="55">
        <v>98</v>
      </c>
      <c r="D15" s="55">
        <v>2199</v>
      </c>
      <c r="E15" s="55">
        <v>1053</v>
      </c>
      <c r="F15" s="55">
        <v>251</v>
      </c>
      <c r="G15" s="55">
        <v>187</v>
      </c>
    </row>
    <row r="16" spans="1:8" ht="15.75" customHeight="1" x14ac:dyDescent="0.25">
      <c r="A16" s="74" t="s">
        <v>23</v>
      </c>
      <c r="B16" s="76">
        <v>9</v>
      </c>
      <c r="C16" s="55">
        <v>225</v>
      </c>
      <c r="D16" s="55">
        <v>4818</v>
      </c>
      <c r="E16" s="55">
        <v>2403</v>
      </c>
      <c r="F16" s="55">
        <v>568</v>
      </c>
      <c r="G16" s="55">
        <v>384</v>
      </c>
    </row>
    <row r="17" spans="1:7" ht="15.75" customHeight="1" x14ac:dyDescent="0.25">
      <c r="A17" s="74" t="s">
        <v>24</v>
      </c>
      <c r="B17" s="76">
        <v>3</v>
      </c>
      <c r="C17" s="55">
        <v>100</v>
      </c>
      <c r="D17" s="55">
        <v>2219</v>
      </c>
      <c r="E17" s="55">
        <v>1112</v>
      </c>
      <c r="F17" s="55">
        <v>265</v>
      </c>
      <c r="G17" s="55">
        <v>169</v>
      </c>
    </row>
    <row r="18" spans="1:7" ht="15.75" customHeight="1" x14ac:dyDescent="0.25">
      <c r="A18" s="74" t="s">
        <v>25</v>
      </c>
      <c r="B18" s="76">
        <v>4</v>
      </c>
      <c r="C18" s="55">
        <v>142</v>
      </c>
      <c r="D18" s="55">
        <v>3326</v>
      </c>
      <c r="E18" s="55">
        <v>1674</v>
      </c>
      <c r="F18" s="55">
        <v>354</v>
      </c>
      <c r="G18" s="55">
        <v>275</v>
      </c>
    </row>
    <row r="19" spans="1:7" ht="15.75" customHeight="1" x14ac:dyDescent="0.25">
      <c r="A19" s="74" t="s">
        <v>26</v>
      </c>
      <c r="B19" s="76">
        <v>7</v>
      </c>
      <c r="C19" s="55">
        <v>181</v>
      </c>
      <c r="D19" s="55">
        <v>4064</v>
      </c>
      <c r="E19" s="55">
        <v>2017</v>
      </c>
      <c r="F19" s="55">
        <v>455</v>
      </c>
      <c r="G19" s="55">
        <v>329</v>
      </c>
    </row>
    <row r="20" spans="1:7" ht="15.75" customHeight="1" x14ac:dyDescent="0.25">
      <c r="A20" s="74" t="s">
        <v>30</v>
      </c>
      <c r="B20" s="76">
        <v>6</v>
      </c>
      <c r="C20" s="55">
        <v>78</v>
      </c>
      <c r="D20" s="55">
        <v>1500</v>
      </c>
      <c r="E20" s="55">
        <v>699</v>
      </c>
      <c r="F20" s="55">
        <v>167</v>
      </c>
      <c r="G20" s="55">
        <v>140</v>
      </c>
    </row>
    <row r="21" spans="1:7" ht="15.75" customHeight="1" x14ac:dyDescent="0.25">
      <c r="A21" s="74" t="s">
        <v>27</v>
      </c>
      <c r="B21" s="76">
        <v>15</v>
      </c>
      <c r="C21" s="55">
        <v>304</v>
      </c>
      <c r="D21" s="55">
        <v>6418</v>
      </c>
      <c r="E21" s="55">
        <v>3145</v>
      </c>
      <c r="F21" s="55">
        <v>765</v>
      </c>
      <c r="G21" s="55">
        <v>521</v>
      </c>
    </row>
    <row r="22" spans="1:7" ht="15.75" customHeight="1" x14ac:dyDescent="0.25">
      <c r="A22" s="74" t="s">
        <v>28</v>
      </c>
      <c r="B22" s="76">
        <v>6</v>
      </c>
      <c r="C22" s="55">
        <v>54</v>
      </c>
      <c r="D22" s="55">
        <v>1117</v>
      </c>
      <c r="E22" s="55">
        <v>554</v>
      </c>
      <c r="F22" s="55">
        <v>153</v>
      </c>
      <c r="G22" s="55">
        <v>87</v>
      </c>
    </row>
    <row r="23" spans="1:7" ht="42" customHeight="1" x14ac:dyDescent="0.2">
      <c r="A23" s="82" t="s">
        <v>11</v>
      </c>
      <c r="B23" s="77">
        <f t="shared" ref="B23:G23" si="2">SUM(B24:B32)</f>
        <v>13</v>
      </c>
      <c r="C23" s="61">
        <f t="shared" si="2"/>
        <v>86</v>
      </c>
      <c r="D23" s="61">
        <f t="shared" si="2"/>
        <v>520</v>
      </c>
      <c r="E23" s="61">
        <f t="shared" si="2"/>
        <v>153</v>
      </c>
      <c r="F23" s="61">
        <f t="shared" si="2"/>
        <v>65</v>
      </c>
      <c r="G23" s="61">
        <f t="shared" si="2"/>
        <v>252</v>
      </c>
    </row>
    <row r="24" spans="1:7" ht="20.25" customHeight="1" x14ac:dyDescent="0.25">
      <c r="A24" s="74" t="s">
        <v>13</v>
      </c>
      <c r="B24" s="76">
        <v>1</v>
      </c>
      <c r="C24" s="55">
        <v>26</v>
      </c>
      <c r="D24" s="55">
        <v>216</v>
      </c>
      <c r="E24" s="55">
        <v>57</v>
      </c>
      <c r="F24" s="55">
        <v>34</v>
      </c>
      <c r="G24" s="55">
        <v>43</v>
      </c>
    </row>
    <row r="25" spans="1:7" ht="15.75" customHeight="1" x14ac:dyDescent="0.25">
      <c r="A25" s="74" t="s">
        <v>14</v>
      </c>
      <c r="B25" s="76">
        <v>5</v>
      </c>
      <c r="C25" s="55">
        <v>28</v>
      </c>
      <c r="D25" s="55">
        <v>137</v>
      </c>
      <c r="E25" s="55">
        <v>45</v>
      </c>
      <c r="F25" s="55">
        <v>18</v>
      </c>
      <c r="G25" s="55">
        <v>90</v>
      </c>
    </row>
    <row r="26" spans="1:7" ht="15.75" customHeight="1" x14ac:dyDescent="0.25">
      <c r="A26" s="74" t="s">
        <v>15</v>
      </c>
      <c r="B26" s="76">
        <v>1</v>
      </c>
      <c r="C26" s="55">
        <v>17</v>
      </c>
      <c r="D26" s="55">
        <v>76</v>
      </c>
      <c r="E26" s="55">
        <v>21</v>
      </c>
      <c r="F26" s="55">
        <v>4</v>
      </c>
      <c r="G26" s="55">
        <v>32</v>
      </c>
    </row>
    <row r="27" spans="1:7" ht="15.75" customHeight="1" x14ac:dyDescent="0.25">
      <c r="A27" s="74" t="s">
        <v>18</v>
      </c>
      <c r="B27" s="76">
        <v>1</v>
      </c>
      <c r="C27" s="55">
        <v>2</v>
      </c>
      <c r="D27" s="55">
        <v>20</v>
      </c>
      <c r="E27" s="55">
        <v>8</v>
      </c>
      <c r="F27" s="55">
        <v>3</v>
      </c>
      <c r="G27" s="55">
        <v>18</v>
      </c>
    </row>
    <row r="28" spans="1:7" ht="15.75" customHeight="1" x14ac:dyDescent="0.25">
      <c r="A28" s="74" t="s">
        <v>21</v>
      </c>
      <c r="B28" s="76">
        <v>1</v>
      </c>
      <c r="C28" s="55">
        <v>3</v>
      </c>
      <c r="D28" s="55">
        <v>10</v>
      </c>
      <c r="E28" s="55">
        <v>2</v>
      </c>
      <c r="F28" s="55">
        <v>1</v>
      </c>
      <c r="G28" s="55">
        <v>20</v>
      </c>
    </row>
    <row r="29" spans="1:7" ht="15.75" customHeight="1" x14ac:dyDescent="0.25">
      <c r="A29" s="74" t="s">
        <v>22</v>
      </c>
      <c r="B29" s="76">
        <v>1</v>
      </c>
      <c r="C29" s="55">
        <v>5</v>
      </c>
      <c r="D29" s="55">
        <v>21</v>
      </c>
      <c r="E29" s="55">
        <v>5</v>
      </c>
      <c r="F29" s="55">
        <v>1</v>
      </c>
      <c r="G29" s="55">
        <v>30</v>
      </c>
    </row>
    <row r="30" spans="1:7" ht="15.75" customHeight="1" x14ac:dyDescent="0.25">
      <c r="A30" s="74" t="s">
        <v>23</v>
      </c>
      <c r="B30" s="76">
        <v>1</v>
      </c>
      <c r="C30" s="55">
        <v>2</v>
      </c>
      <c r="D30" s="55">
        <v>15</v>
      </c>
      <c r="E30" s="55">
        <v>6</v>
      </c>
      <c r="F30" s="55">
        <v>1</v>
      </c>
      <c r="G30" s="55">
        <v>13</v>
      </c>
    </row>
    <row r="31" spans="1:7" ht="15.75" customHeight="1" x14ac:dyDescent="0.25">
      <c r="A31" s="74" t="s">
        <v>26</v>
      </c>
      <c r="B31" s="76">
        <v>1</v>
      </c>
      <c r="C31" s="55">
        <v>2</v>
      </c>
      <c r="D31" s="55">
        <v>14</v>
      </c>
      <c r="E31" s="55">
        <v>4</v>
      </c>
      <c r="F31" s="55">
        <v>1</v>
      </c>
      <c r="G31" s="55">
        <v>5</v>
      </c>
    </row>
    <row r="32" spans="1:7" ht="15.75" customHeight="1" x14ac:dyDescent="0.25">
      <c r="A32" s="74" t="s">
        <v>28</v>
      </c>
      <c r="B32" s="59">
        <v>1</v>
      </c>
      <c r="C32" s="79">
        <v>1</v>
      </c>
      <c r="D32" s="59">
        <v>11</v>
      </c>
      <c r="E32" s="79">
        <v>5</v>
      </c>
      <c r="F32" s="79">
        <v>2</v>
      </c>
      <c r="G32" s="59">
        <v>1</v>
      </c>
    </row>
  </sheetData>
  <mergeCells count="6">
    <mergeCell ref="A1:G1"/>
    <mergeCell ref="D2:E2"/>
    <mergeCell ref="G2:G3"/>
    <mergeCell ref="C2:C3"/>
    <mergeCell ref="B2:B3"/>
    <mergeCell ref="F2:F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r:id="rId1"/>
  <headerFooter alignWithMargins="0">
    <oddFooter xml:space="preserve">&amp;L4&amp;R&amp;9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showGridLines="0" topLeftCell="A34" workbookViewId="0">
      <selection activeCell="F36" sqref="F36"/>
    </sheetView>
  </sheetViews>
  <sheetFormatPr defaultRowHeight="12.75" x14ac:dyDescent="0.2"/>
  <cols>
    <col min="1" max="1" width="61.33203125" style="92" customWidth="1"/>
    <col min="2" max="2" width="48.5" style="92" customWidth="1"/>
    <col min="3" max="5" width="8.83203125" style="92"/>
  </cols>
  <sheetData>
    <row r="1" spans="1:2" ht="15" customHeight="1" x14ac:dyDescent="0.25">
      <c r="A1" s="36" t="s">
        <v>58</v>
      </c>
      <c r="B1" s="87"/>
    </row>
    <row r="2" spans="1:2" ht="3.75" customHeight="1" x14ac:dyDescent="0.25">
      <c r="A2" s="93"/>
      <c r="B2" s="87"/>
    </row>
    <row r="3" spans="1:2" ht="15" customHeight="1" x14ac:dyDescent="0.2">
      <c r="A3" s="37" t="s">
        <v>59</v>
      </c>
      <c r="B3" s="87"/>
    </row>
    <row r="4" spans="1:2" ht="3.75" customHeight="1" x14ac:dyDescent="0.2">
      <c r="A4" s="37"/>
      <c r="B4" s="87"/>
    </row>
    <row r="5" spans="1:2" ht="15" customHeight="1" x14ac:dyDescent="0.2">
      <c r="A5" s="124" t="s">
        <v>60</v>
      </c>
      <c r="B5" s="124"/>
    </row>
    <row r="6" spans="1:2" ht="15" customHeight="1" x14ac:dyDescent="0.2">
      <c r="A6" s="124"/>
      <c r="B6" s="124"/>
    </row>
    <row r="7" spans="1:2" ht="3.75" customHeight="1" x14ac:dyDescent="0.2">
      <c r="A7" s="87"/>
      <c r="B7" s="87"/>
    </row>
    <row r="8" spans="1:2" ht="15" customHeight="1" x14ac:dyDescent="0.2">
      <c r="A8" s="125" t="s">
        <v>61</v>
      </c>
      <c r="B8" s="125"/>
    </row>
    <row r="9" spans="1:2" ht="15" customHeight="1" x14ac:dyDescent="0.2">
      <c r="A9" s="125"/>
      <c r="B9" s="125"/>
    </row>
    <row r="10" spans="1:2" ht="15" customHeight="1" x14ac:dyDescent="0.2">
      <c r="A10" s="125"/>
      <c r="B10" s="125"/>
    </row>
    <row r="11" spans="1:2" ht="3.75" customHeight="1" x14ac:dyDescent="0.2">
      <c r="A11" s="125"/>
      <c r="B11" s="125"/>
    </row>
    <row r="12" spans="1:2" ht="15" customHeight="1" x14ac:dyDescent="0.2">
      <c r="A12" s="37" t="s">
        <v>62</v>
      </c>
      <c r="B12" s="87"/>
    </row>
    <row r="13" spans="1:2" ht="3.75" customHeight="1" x14ac:dyDescent="0.2">
      <c r="A13" s="87"/>
      <c r="B13" s="87"/>
    </row>
    <row r="14" spans="1:2" ht="15" customHeight="1" x14ac:dyDescent="0.2">
      <c r="A14" s="124" t="s">
        <v>96</v>
      </c>
      <c r="B14" s="124"/>
    </row>
    <row r="15" spans="1:2" ht="15" customHeight="1" x14ac:dyDescent="0.2">
      <c r="A15" s="124"/>
      <c r="B15" s="124"/>
    </row>
    <row r="16" spans="1:2" ht="3.75" customHeight="1" x14ac:dyDescent="0.2">
      <c r="A16" s="87"/>
      <c r="B16" s="87"/>
    </row>
    <row r="17" spans="1:2" ht="15" customHeight="1" x14ac:dyDescent="0.2">
      <c r="A17" s="124" t="s">
        <v>63</v>
      </c>
      <c r="B17" s="124"/>
    </row>
    <row r="18" spans="1:2" ht="15" customHeight="1" x14ac:dyDescent="0.2">
      <c r="A18" s="124"/>
      <c r="B18" s="124"/>
    </row>
    <row r="19" spans="1:2" ht="3.75" customHeight="1" x14ac:dyDescent="0.2">
      <c r="A19" s="90"/>
      <c r="B19" s="90"/>
    </row>
    <row r="20" spans="1:2" ht="15" customHeight="1" x14ac:dyDescent="0.2">
      <c r="A20" s="37" t="s">
        <v>64</v>
      </c>
      <c r="B20" s="87"/>
    </row>
    <row r="21" spans="1:2" ht="3.75" customHeight="1" x14ac:dyDescent="0.2">
      <c r="A21" s="87"/>
      <c r="B21" s="87"/>
    </row>
    <row r="22" spans="1:2" ht="15" customHeight="1" x14ac:dyDescent="0.2">
      <c r="A22" s="127" t="s">
        <v>65</v>
      </c>
      <c r="B22" s="127"/>
    </row>
    <row r="23" spans="1:2" ht="15" customHeight="1" x14ac:dyDescent="0.2">
      <c r="A23" s="127"/>
      <c r="B23" s="127"/>
    </row>
    <row r="24" spans="1:2" ht="3.75" customHeight="1" x14ac:dyDescent="0.2">
      <c r="A24" s="85"/>
      <c r="B24" s="85"/>
    </row>
    <row r="25" spans="1:2" ht="15" customHeight="1" x14ac:dyDescent="0.2">
      <c r="A25" s="128" t="s">
        <v>99</v>
      </c>
      <c r="B25" s="128"/>
    </row>
    <row r="26" spans="1:2" ht="3.75" customHeight="1" x14ac:dyDescent="0.2">
      <c r="A26" s="87"/>
      <c r="B26" s="87"/>
    </row>
    <row r="27" spans="1:2" ht="15" customHeight="1" x14ac:dyDescent="0.2">
      <c r="A27" s="129" t="s">
        <v>66</v>
      </c>
      <c r="B27" s="129"/>
    </row>
    <row r="28" spans="1:2" ht="3.75" customHeight="1" x14ac:dyDescent="0.2">
      <c r="A28" s="85"/>
      <c r="B28" s="85"/>
    </row>
    <row r="29" spans="1:2" ht="15" customHeight="1" x14ac:dyDescent="0.2">
      <c r="A29" s="127" t="s">
        <v>67</v>
      </c>
      <c r="B29" s="127"/>
    </row>
    <row r="30" spans="1:2" ht="15" customHeight="1" x14ac:dyDescent="0.2">
      <c r="A30" s="127"/>
      <c r="B30" s="127"/>
    </row>
    <row r="31" spans="1:2" ht="3.75" customHeight="1" x14ac:dyDescent="0.2">
      <c r="A31" s="91"/>
      <c r="B31" s="91"/>
    </row>
    <row r="32" spans="1:2" ht="15" customHeight="1" x14ac:dyDescent="0.2">
      <c r="A32" s="127" t="s">
        <v>68</v>
      </c>
      <c r="B32" s="127"/>
    </row>
    <row r="33" spans="1:2" ht="15" customHeight="1" x14ac:dyDescent="0.2">
      <c r="A33" s="127"/>
      <c r="B33" s="127"/>
    </row>
    <row r="34" spans="1:2" ht="15" customHeight="1" x14ac:dyDescent="0.2">
      <c r="A34" s="127"/>
      <c r="B34" s="127"/>
    </row>
    <row r="35" spans="1:2" ht="3.75" customHeight="1" x14ac:dyDescent="0.2">
      <c r="A35" s="91"/>
      <c r="B35" s="91"/>
    </row>
    <row r="36" spans="1:2" ht="15" customHeight="1" x14ac:dyDescent="0.2">
      <c r="A36" s="127" t="s">
        <v>100</v>
      </c>
      <c r="B36" s="127"/>
    </row>
    <row r="37" spans="1:2" ht="15" customHeight="1" x14ac:dyDescent="0.2">
      <c r="A37" s="127"/>
      <c r="B37" s="127"/>
    </row>
    <row r="38" spans="1:2" ht="3.75" customHeight="1" x14ac:dyDescent="0.2"/>
    <row r="39" spans="1:2" ht="15" customHeight="1" x14ac:dyDescent="0.2">
      <c r="A39" s="130" t="s">
        <v>69</v>
      </c>
      <c r="B39" s="130"/>
    </row>
    <row r="40" spans="1:2" ht="3.75" customHeight="1" x14ac:dyDescent="0.2">
      <c r="A40" s="91"/>
      <c r="B40" s="91"/>
    </row>
    <row r="41" spans="1:2" ht="15" customHeight="1" x14ac:dyDescent="0.2">
      <c r="A41" s="127" t="s">
        <v>98</v>
      </c>
      <c r="B41" s="127"/>
    </row>
    <row r="42" spans="1:2" ht="15" customHeight="1" x14ac:dyDescent="0.2">
      <c r="A42" s="127"/>
      <c r="B42" s="127"/>
    </row>
    <row r="43" spans="1:2" ht="3.75" customHeight="1" x14ac:dyDescent="0.2">
      <c r="A43" s="91"/>
      <c r="B43" s="91"/>
    </row>
    <row r="44" spans="1:2" ht="15" customHeight="1" x14ac:dyDescent="0.2">
      <c r="A44" s="127" t="s">
        <v>70</v>
      </c>
      <c r="B44" s="127"/>
    </row>
    <row r="45" spans="1:2" ht="15" customHeight="1" x14ac:dyDescent="0.2">
      <c r="A45" s="127"/>
      <c r="B45" s="127"/>
    </row>
    <row r="46" spans="1:2" ht="15" customHeight="1" x14ac:dyDescent="0.2">
      <c r="A46" s="127"/>
      <c r="B46" s="127"/>
    </row>
    <row r="47" spans="1:2" ht="3.75" customHeight="1" x14ac:dyDescent="0.2">
      <c r="A47" s="85"/>
      <c r="B47" s="85"/>
    </row>
    <row r="48" spans="1:2" ht="15" customHeight="1" x14ac:dyDescent="0.2">
      <c r="A48" s="124" t="s">
        <v>95</v>
      </c>
      <c r="B48" s="124"/>
    </row>
    <row r="49" spans="1:2" ht="15" customHeight="1" x14ac:dyDescent="0.2">
      <c r="A49" s="124"/>
      <c r="B49" s="124"/>
    </row>
    <row r="50" spans="1:2" ht="15" customHeight="1" x14ac:dyDescent="0.2">
      <c r="A50" s="87"/>
      <c r="B50" s="87"/>
    </row>
    <row r="51" spans="1:2" ht="15" customHeight="1" x14ac:dyDescent="0.2">
      <c r="A51" s="132" t="s">
        <v>71</v>
      </c>
      <c r="B51" s="132"/>
    </row>
    <row r="52" spans="1:2" ht="15" customHeight="1" x14ac:dyDescent="0.2">
      <c r="A52" s="87"/>
      <c r="B52" s="87"/>
    </row>
    <row r="53" spans="1:2" ht="15" customHeight="1" x14ac:dyDescent="0.2">
      <c r="A53" s="86" t="s">
        <v>72</v>
      </c>
      <c r="B53" s="86" t="s">
        <v>75</v>
      </c>
    </row>
    <row r="54" spans="1:2" ht="15" customHeight="1" x14ac:dyDescent="0.2">
      <c r="A54" s="86"/>
      <c r="B54" s="86"/>
    </row>
    <row r="55" spans="1:2" ht="15" customHeight="1" x14ac:dyDescent="0.2">
      <c r="A55" s="86" t="s">
        <v>74</v>
      </c>
      <c r="B55" s="86" t="s">
        <v>97</v>
      </c>
    </row>
    <row r="56" spans="1:2" ht="15" customHeight="1" x14ac:dyDescent="0.2">
      <c r="A56" s="86" t="s">
        <v>73</v>
      </c>
      <c r="B56" s="86"/>
    </row>
    <row r="57" spans="1:2" ht="15" customHeight="1" x14ac:dyDescent="0.2">
      <c r="A57" s="86"/>
      <c r="B57" s="87"/>
    </row>
    <row r="58" spans="1:2" ht="15" customHeight="1" x14ac:dyDescent="0.2">
      <c r="A58" s="126" t="s">
        <v>76</v>
      </c>
      <c r="B58" s="126"/>
    </row>
    <row r="59" spans="1:2" ht="15" customHeight="1" x14ac:dyDescent="0.2">
      <c r="A59" s="126" t="s">
        <v>77</v>
      </c>
      <c r="B59" s="126"/>
    </row>
    <row r="60" spans="1:2" ht="15" customHeight="1" x14ac:dyDescent="0.2">
      <c r="A60" s="126" t="s">
        <v>78</v>
      </c>
      <c r="B60" s="126"/>
    </row>
    <row r="61" spans="1:2" ht="15" customHeight="1" x14ac:dyDescent="0.2">
      <c r="A61" s="133" t="s">
        <v>79</v>
      </c>
      <c r="B61" s="133"/>
    </row>
    <row r="62" spans="1:2" ht="15" customHeight="1" x14ac:dyDescent="0.2">
      <c r="A62" s="126" t="s">
        <v>80</v>
      </c>
      <c r="B62" s="126"/>
    </row>
    <row r="63" spans="1:2" ht="15" customHeight="1" x14ac:dyDescent="0.2">
      <c r="A63" s="126" t="s">
        <v>81</v>
      </c>
      <c r="B63" s="126"/>
    </row>
    <row r="64" spans="1:2" ht="15" customHeight="1" x14ac:dyDescent="0.2">
      <c r="A64" s="38"/>
      <c r="B64" s="87"/>
    </row>
    <row r="65" spans="1:2" ht="15" customHeight="1" thickBot="1" x14ac:dyDescent="0.25">
      <c r="A65" s="87"/>
      <c r="B65" s="87"/>
    </row>
    <row r="66" spans="1:2" ht="15" customHeight="1" x14ac:dyDescent="0.2">
      <c r="A66" s="131" t="s">
        <v>82</v>
      </c>
      <c r="B66" s="131"/>
    </row>
    <row r="67" spans="1:2" ht="15" customHeight="1" x14ac:dyDescent="0.2"/>
    <row r="68" spans="1:2" ht="15" customHeight="1" x14ac:dyDescent="0.2"/>
  </sheetData>
  <mergeCells count="22">
    <mergeCell ref="A66:B66"/>
    <mergeCell ref="A51:B51"/>
    <mergeCell ref="A58:B58"/>
    <mergeCell ref="A59:B59"/>
    <mergeCell ref="A60:B60"/>
    <mergeCell ref="A61:B61"/>
    <mergeCell ref="A5:B6"/>
    <mergeCell ref="A8:B11"/>
    <mergeCell ref="A14:B15"/>
    <mergeCell ref="A62:B62"/>
    <mergeCell ref="A63:B63"/>
    <mergeCell ref="A44:B46"/>
    <mergeCell ref="A48:B49"/>
    <mergeCell ref="A17:B18"/>
    <mergeCell ref="A22:B23"/>
    <mergeCell ref="A29:B30"/>
    <mergeCell ref="A32:B34"/>
    <mergeCell ref="A41:B42"/>
    <mergeCell ref="A25:B25"/>
    <mergeCell ref="A27:B27"/>
    <mergeCell ref="A39:B39"/>
    <mergeCell ref="A36:B37"/>
  </mergeCells>
  <hyperlinks>
    <hyperlink ref="A61" r:id="rId1"/>
  </hyperlinks>
  <pageMargins left="0.55118110236220474" right="0.47244094488188981" top="0.74803149606299213" bottom="0.19685039370078741" header="0.31496062992125984" footer="0.31496062992125984"/>
  <pageSetup paperSize="9" scale="94" fitToWidth="0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9</vt:i4>
      </vt:variant>
    </vt:vector>
  </HeadingPairs>
  <TitlesOfParts>
    <vt:vector size="18" baseType="lpstr">
      <vt:lpstr>Tab 1</vt:lpstr>
      <vt:lpstr>Tab 1.2</vt:lpstr>
      <vt:lpstr>Tab 1.3</vt:lpstr>
      <vt:lpstr>G 1</vt:lpstr>
      <vt:lpstr>Tab 2.1.</vt:lpstr>
      <vt:lpstr>Tab 2.2.</vt:lpstr>
      <vt:lpstr>G 2</vt:lpstr>
      <vt:lpstr>Tab 3</vt:lpstr>
      <vt:lpstr>Metodologija</vt:lpstr>
      <vt:lpstr>'G 1'!Podrucje_ispisa</vt:lpstr>
      <vt:lpstr>'G 2'!Podrucje_ispisa</vt:lpstr>
      <vt:lpstr>Metodologija!Podrucje_ispisa</vt:lpstr>
      <vt:lpstr>'Tab 1'!Podrucje_ispisa</vt:lpstr>
      <vt:lpstr>'Tab 1.2'!Podrucje_ispisa</vt:lpstr>
      <vt:lpstr>'Tab 1.3'!Podrucje_ispisa</vt:lpstr>
      <vt:lpstr>'Tab 2.1.'!Podrucje_ispisa</vt:lpstr>
      <vt:lpstr>'Tab 2.2.'!Podrucje_ispisa</vt:lpstr>
      <vt:lpstr>'Tab 3'!Podrucje_ispisa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2019-05-30T10:03:19Z</cp:lastPrinted>
  <dcterms:created xsi:type="dcterms:W3CDTF">2003-07-09T11:03:56Z</dcterms:created>
  <dcterms:modified xsi:type="dcterms:W3CDTF">2019-05-31T12:14:30Z</dcterms:modified>
</cp:coreProperties>
</file>